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<sst xmlns="http://schemas.openxmlformats.org/spreadsheetml/2006/main" count="633" uniqueCount="254">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</sst>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4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502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3" fontId="45" fillId="2" borderId="35" xfId="0" applyNumberFormat="1" applyFont="1" applyFill="1" applyBorder="1" applyAlignment="1" applyProtection="1">
      <alignment horizontal="right" vertical="center"/>
      <protection locked="0"/>
    </xf>
    <xf numFmtId="3" fontId="46" fillId="29" borderId="9" xfId="0" applyNumberFormat="1" applyFont="1" applyFill="1" applyBorder="1" applyAlignment="1" applyProtection="1">
      <alignment horizontal="right" vertical="center"/>
      <protection/>
    </xf>
    <xf numFmtId="3" fontId="46" fillId="2" borderId="9" xfId="0" applyNumberFormat="1" applyFont="1" applyFill="1" applyBorder="1" applyAlignment="1" applyProtection="1">
      <alignment horizontal="right" vertical="center"/>
      <protection locked="0"/>
    </xf>
    <xf numFmtId="3" fontId="46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6" fillId="29" borderId="9" xfId="0" applyFont="1" applyFill="1" applyBorder="1" applyAlignment="1" applyProtection="1">
      <alignment horizontal="center" vertical="center" wrapText="1"/>
      <protection/>
    </xf>
    <xf numFmtId="0" fontId="47" fillId="29" borderId="15" xfId="0" applyFont="1" applyFill="1" applyBorder="1" applyAlignment="1" applyProtection="1">
      <alignment horizontal="center" vertical="center" wrapText="1"/>
      <protection/>
    </xf>
    <xf numFmtId="0" fontId="47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6" xfId="0" applyFont="1" applyFill="1" applyBorder="1" applyAlignment="1" applyProtection="1">
      <alignment horizontal="center" vertical="center" wrapText="1"/>
      <protection/>
    </xf>
    <xf numFmtId="0" fontId="44" fillId="28" borderId="37" xfId="0" applyFont="1" applyFill="1" applyBorder="1" applyAlignment="1" applyProtection="1">
      <alignment horizontal="left" vertical="center" wrapText="1"/>
      <protection/>
    </xf>
    <xf numFmtId="3" fontId="46" fillId="0" borderId="9" xfId="0" applyNumberFormat="1" applyFont="1" applyFill="1" applyBorder="1" applyAlignment="1" applyProtection="1">
      <alignment horizontal="right" vertical="center"/>
      <protection locked="0"/>
    </xf>
    <xf numFmtId="3" fontId="46" fillId="29" borderId="19" xfId="0" applyNumberFormat="1" applyFont="1" applyFill="1" applyBorder="1" applyAlignment="1" applyProtection="1">
      <alignment horizontal="right" vertical="center"/>
      <protection/>
    </xf>
    <xf numFmtId="3" fontId="47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5" fillId="0" borderId="35" xfId="0" applyNumberFormat="1" applyFont="1" applyFill="1" applyBorder="1" applyAlignment="1" applyProtection="1">
      <alignment horizontal="right" vertical="center"/>
      <protection locked="0"/>
    </xf>
    <xf numFmtId="0" fontId="47" fillId="29" borderId="37" xfId="0" applyFont="1" applyFill="1" applyBorder="1" applyAlignment="1" applyProtection="1">
      <alignment horizontal="left" vertical="center" wrapText="1"/>
      <protection/>
    </xf>
    <xf numFmtId="0" fontId="5" fillId="29" borderId="37" xfId="0" applyFont="1" applyFill="1" applyBorder="1" applyAlignment="1" applyProtection="1">
      <alignment horizontal="center" vertical="center" wrapText="1"/>
      <protection/>
    </xf>
    <xf numFmtId="3" fontId="47" fillId="29" borderId="37" xfId="0" applyNumberFormat="1" applyFont="1" applyFill="1" applyBorder="1" applyAlignment="1" applyProtection="1">
      <alignment horizontal="right" vertical="center" wrapText="1"/>
      <protection/>
    </xf>
    <xf numFmtId="3" fontId="47" fillId="29" borderId="38" xfId="0" applyNumberFormat="1" applyFont="1" applyFill="1" applyBorder="1" applyAlignment="1" applyProtection="1">
      <alignment horizontal="right" vertical="center" wrapText="1"/>
      <protection/>
    </xf>
    <xf numFmtId="0" fontId="44" fillId="28" borderId="39" xfId="0" applyFont="1" applyFill="1" applyBorder="1" applyAlignment="1" applyProtection="1">
      <alignment horizontal="left"/>
      <protection/>
    </xf>
    <xf numFmtId="0" fontId="9" fillId="28" borderId="40" xfId="0" applyFont="1" applyFill="1" applyBorder="1" applyAlignment="1" applyProtection="1">
      <alignment horizontal="center" vertical="center"/>
      <protection/>
    </xf>
    <xf numFmtId="0" fontId="9" fillId="28" borderId="41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2" xfId="0" applyNumberFormat="1" applyFont="1" applyFill="1" applyBorder="1" applyAlignment="1" applyProtection="1">
      <alignment horizontal="right"/>
      <protection locked="0"/>
    </xf>
    <xf numFmtId="3" fontId="36" fillId="0" borderId="43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horizontal="left"/>
      <protection/>
    </xf>
    <xf numFmtId="3" fontId="47" fillId="29" borderId="42" xfId="0" applyNumberFormat="1" applyFont="1" applyFill="1" applyBorder="1" applyAlignment="1" applyProtection="1">
      <alignment horizontal="right"/>
      <protection/>
    </xf>
    <xf numFmtId="3" fontId="47" fillId="29" borderId="43" xfId="0" applyNumberFormat="1" applyFont="1" applyFill="1" applyBorder="1" applyAlignment="1" applyProtection="1">
      <alignment horizontal="right"/>
      <protection/>
    </xf>
    <xf numFmtId="3" fontId="46" fillId="0" borderId="16" xfId="0" applyNumberFormat="1" applyFont="1" applyFill="1" applyBorder="1" applyAlignment="1" applyProtection="1">
      <alignment horizontal="right"/>
      <protection locked="0"/>
    </xf>
    <xf numFmtId="3" fontId="47" fillId="29" borderId="44" xfId="0" applyNumberFormat="1" applyFont="1" applyFill="1" applyBorder="1" applyAlignment="1" applyProtection="1">
      <alignment horizontal="right"/>
      <protection/>
    </xf>
    <xf numFmtId="0" fontId="47" fillId="29" borderId="16" xfId="0" applyFont="1" applyFill="1" applyBorder="1" applyAlignment="1" applyProtection="1">
      <alignment horizontal="left"/>
      <protection/>
    </xf>
    <xf numFmtId="3" fontId="47" fillId="0" borderId="45" xfId="0" applyNumberFormat="1" applyFont="1" applyFill="1" applyBorder="1" applyAlignment="1" applyProtection="1">
      <alignment horizontal="right"/>
      <protection/>
    </xf>
    <xf numFmtId="3" fontId="47" fillId="0" borderId="46" xfId="0" applyNumberFormat="1" applyFont="1" applyFill="1" applyBorder="1" applyAlignment="1" applyProtection="1">
      <alignment horizontal="right"/>
      <protection/>
    </xf>
    <xf numFmtId="3" fontId="47" fillId="0" borderId="31" xfId="0" applyNumberFormat="1" applyFont="1" applyFill="1" applyBorder="1" applyAlignment="1" applyProtection="1">
      <alignment horizontal="right"/>
      <protection/>
    </xf>
    <xf numFmtId="0" fontId="44" fillId="28" borderId="47" xfId="0" applyFont="1" applyFill="1" applyBorder="1" applyAlignment="1" applyProtection="1">
      <alignment horizontal="left"/>
      <protection/>
    </xf>
    <xf numFmtId="3" fontId="44" fillId="28" borderId="48" xfId="0" applyNumberFormat="1" applyFont="1" applyFill="1" applyBorder="1" applyAlignment="1" applyProtection="1">
      <alignment horizontal="right"/>
      <protection/>
    </xf>
    <xf numFmtId="3" fontId="44" fillId="28" borderId="4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0" xfId="0" applyNumberFormat="1" applyFont="1" applyFill="1" applyBorder="1" applyAlignment="1" applyProtection="1">
      <alignment horizontal="right"/>
      <protection locked="0"/>
    </xf>
    <xf numFmtId="3" fontId="47" fillId="0" borderId="42" xfId="0" applyNumberFormat="1" applyFont="1" applyFill="1" applyBorder="1" applyAlignment="1" applyProtection="1">
      <alignment horizontal="right"/>
      <protection locked="0"/>
    </xf>
    <xf numFmtId="3" fontId="47" fillId="0" borderId="43" xfId="0" applyNumberFormat="1" applyFont="1" applyFill="1" applyBorder="1" applyAlignment="1" applyProtection="1">
      <alignment horizontal="right"/>
      <protection locked="0"/>
    </xf>
    <xf numFmtId="3" fontId="36" fillId="0" borderId="44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1" xfId="0" applyNumberFormat="1" applyFont="1" applyFill="1" applyBorder="1" applyAlignment="1" applyProtection="1">
      <alignment horizontal="right"/>
      <protection locked="0"/>
    </xf>
    <xf numFmtId="3" fontId="53" fillId="29" borderId="45" xfId="0" applyNumberFormat="1" applyFont="1" applyFill="1" applyBorder="1" applyAlignment="1" applyProtection="1">
      <alignment horizontal="right"/>
      <protection/>
    </xf>
    <xf numFmtId="3" fontId="53" fillId="29" borderId="52" xfId="0" applyNumberFormat="1" applyFont="1" applyFill="1" applyBorder="1" applyAlignment="1" applyProtection="1">
      <alignment horizontal="right"/>
      <protection/>
    </xf>
    <xf numFmtId="0" fontId="44" fillId="28" borderId="53" xfId="0" applyFont="1" applyFill="1" applyBorder="1" applyAlignment="1" applyProtection="1">
      <alignment horizontal="left"/>
      <protection/>
    </xf>
    <xf numFmtId="3" fontId="44" fillId="28" borderId="54" xfId="0" applyNumberFormat="1" applyFont="1" applyFill="1" applyBorder="1" applyAlignment="1" applyProtection="1">
      <alignment horizontal="right"/>
      <protection/>
    </xf>
    <xf numFmtId="3" fontId="44" fillId="28" borderId="55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6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6" fillId="29" borderId="15" xfId="0" applyFont="1" applyFill="1" applyBorder="1" applyAlignment="1" applyProtection="1">
      <alignment vertical="center"/>
      <protection/>
    </xf>
    <xf numFmtId="3" fontId="46" fillId="2" borderId="9" xfId="0" applyNumberFormat="1" applyFont="1" applyFill="1" applyBorder="1" applyAlignment="1" applyProtection="1">
      <alignment horizontal="right"/>
      <protection locked="0"/>
    </xf>
    <xf numFmtId="0" fontId="46" fillId="29" borderId="9" xfId="0" applyFont="1" applyFill="1" applyBorder="1" applyAlignment="1" applyProtection="1">
      <alignment vertical="center" wrapText="1"/>
      <protection/>
    </xf>
    <xf numFmtId="0" fontId="46" fillId="29" borderId="9" xfId="0" applyFont="1" applyFill="1" applyBorder="1" applyAlignment="1" applyProtection="1" quotePrefix="1">
      <alignment vertical="center" wrapText="1"/>
      <protection/>
    </xf>
    <xf numFmtId="0" fontId="46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6" fillId="29" borderId="15" xfId="0" applyFont="1" applyFill="1" applyBorder="1" applyAlignment="1" applyProtection="1">
      <alignment vertical="center" wrapText="1"/>
      <protection/>
    </xf>
    <xf numFmtId="0" fontId="46" fillId="29" borderId="9" xfId="0" applyFont="1" applyFill="1" applyBorder="1" applyAlignment="1" applyProtection="1">
      <alignment wrapText="1"/>
      <protection/>
    </xf>
    <xf numFmtId="0" fontId="46" fillId="28" borderId="17" xfId="0" applyFont="1" applyFill="1" applyBorder="1" applyAlignment="1" applyProtection="1">
      <alignment wrapText="1"/>
      <protection/>
    </xf>
    <xf numFmtId="3" fontId="46" fillId="29" borderId="9" xfId="0" applyNumberFormat="1" applyFont="1" applyFill="1" applyBorder="1" applyAlignment="1" applyProtection="1">
      <alignment horizontal="right" wrapText="1"/>
      <protection/>
    </xf>
    <xf numFmtId="3" fontId="46" fillId="29" borderId="19" xfId="0" applyNumberFormat="1" applyFont="1" applyFill="1" applyBorder="1" applyAlignment="1" applyProtection="1">
      <alignment horizontal="right" wrapText="1"/>
      <protection/>
    </xf>
    <xf numFmtId="0" fontId="46" fillId="29" borderId="9" xfId="0" applyFont="1" applyFill="1" applyBorder="1" applyAlignment="1" applyProtection="1" quotePrefix="1">
      <alignment wrapText="1"/>
      <protection/>
    </xf>
    <xf numFmtId="3" fontId="46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6" fillId="0" borderId="9" xfId="0" applyNumberFormat="1" applyFont="1" applyFill="1" applyBorder="1" applyAlignment="1" applyProtection="1">
      <alignment horizontal="right"/>
      <protection locked="0"/>
    </xf>
    <xf numFmtId="0" fontId="46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1" fillId="29" borderId="9" xfId="0" applyNumberFormat="1" applyFont="1" applyFill="1" applyBorder="1" applyAlignment="1" applyProtection="1">
      <alignment horizontal="right"/>
      <protection/>
    </xf>
    <xf numFmtId="3" fontId="51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6" xfId="0" applyNumberFormat="1" applyFont="1" applyFill="1" applyBorder="1" applyAlignment="1" applyProtection="1">
      <alignment horizontal="right"/>
      <protection/>
    </xf>
    <xf numFmtId="0" fontId="9" fillId="28" borderId="36" xfId="0" applyFont="1" applyFill="1" applyBorder="1" applyAlignment="1" applyProtection="1">
      <alignment vertical="center"/>
      <protection/>
    </xf>
    <xf numFmtId="0" fontId="9" fillId="28" borderId="37" xfId="0" applyFont="1" applyFill="1" applyBorder="1" applyAlignment="1" applyProtection="1">
      <alignment horizontal="left" wrapText="1"/>
      <protection/>
    </xf>
    <xf numFmtId="3" fontId="9" fillId="28" borderId="37" xfId="0" applyNumberFormat="1" applyFont="1" applyFill="1" applyBorder="1" applyAlignment="1" applyProtection="1">
      <alignment horizontal="right"/>
      <protection/>
    </xf>
    <xf numFmtId="3" fontId="9" fillId="28" borderId="57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2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6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37" xfId="0" applyFont="1" applyFill="1" applyBorder="1" applyAlignment="1" applyProtection="1">
      <alignment horizontal="left" wrapText="1"/>
      <protection/>
    </xf>
    <xf numFmtId="3" fontId="9" fillId="28" borderId="37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58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59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58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58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58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58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0" xfId="63" applyFont="1" applyFill="1" applyBorder="1" applyAlignment="1">
      <alignment horizontal="center" vertical="center"/>
      <protection/>
    </xf>
    <xf numFmtId="0" fontId="38" fillId="29" borderId="61" xfId="63" applyFont="1" applyFill="1" applyBorder="1" applyAlignment="1">
      <alignment horizontal="left" vertical="center" wrapText="1"/>
      <protection/>
    </xf>
    <xf numFmtId="3" fontId="43" fillId="29" borderId="62" xfId="63" applyNumberFormat="1" applyFont="1" applyFill="1" applyBorder="1" applyAlignment="1" applyProtection="1">
      <alignment vertical="center"/>
      <protection/>
    </xf>
    <xf numFmtId="3" fontId="43" fillId="29" borderId="63" xfId="63" applyNumberFormat="1" applyFont="1" applyFill="1" applyBorder="1" applyAlignment="1" applyProtection="1">
      <alignment vertical="center"/>
      <protection/>
    </xf>
    <xf numFmtId="0" fontId="38" fillId="29" borderId="59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6" fillId="0" borderId="51" xfId="0" applyNumberFormat="1" applyFont="1" applyFill="1" applyBorder="1" applyAlignment="1" applyProtection="1">
      <alignment horizontal="right"/>
      <protection locked="0"/>
    </xf>
    <xf numFmtId="0" fontId="44" fillId="28" borderId="64" xfId="0" applyFont="1" applyFill="1" applyBorder="1" applyAlignment="1" applyProtection="1">
      <alignment horizontal="center" vertical="center" wrapText="1"/>
      <protection/>
    </xf>
    <xf numFmtId="3" fontId="45" fillId="2" borderId="65" xfId="0" applyNumberFormat="1" applyFont="1" applyFill="1" applyBorder="1" applyAlignment="1" applyProtection="1">
      <alignment horizontal="right" vertical="center"/>
      <protection locked="0"/>
    </xf>
    <xf numFmtId="3" fontId="45" fillId="2" borderId="66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9" fillId="28" borderId="37" xfId="0" applyFont="1" applyFill="1" applyBorder="1" applyAlignment="1" applyProtection="1">
      <alignment horizontal="center" vertical="center" wrapText="1"/>
      <protection/>
    </xf>
    <xf numFmtId="3" fontId="44" fillId="28" borderId="37" xfId="0" applyNumberFormat="1" applyFont="1" applyFill="1" applyBorder="1" applyAlignment="1" applyProtection="1">
      <alignment horizontal="right" vertical="center" wrapText="1"/>
      <protection/>
    </xf>
    <xf numFmtId="3" fontId="44" fillId="28" borderId="67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68" xfId="0" applyNumberFormat="1" applyFont="1" applyFill="1" applyBorder="1" applyAlignment="1" applyProtection="1">
      <alignment horizontal="right" vertical="center" wrapText="1"/>
      <protection/>
    </xf>
    <xf numFmtId="3" fontId="47" fillId="29" borderId="19" xfId="0" applyNumberFormat="1" applyFont="1" applyFill="1" applyBorder="1" applyAlignment="1" applyProtection="1">
      <alignment horizontal="right" vertical="center" wrapText="1"/>
      <protection/>
    </xf>
    <xf numFmtId="3" fontId="47" fillId="29" borderId="69" xfId="0" applyNumberFormat="1" applyFont="1" applyFill="1" applyBorder="1" applyAlignment="1" applyProtection="1">
      <alignment horizontal="right" vertical="center" wrapText="1"/>
      <protection/>
    </xf>
    <xf numFmtId="3" fontId="47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2" fillId="29" borderId="19" xfId="0" applyNumberFormat="1" applyFont="1" applyFill="1" applyBorder="1" applyAlignment="1" applyProtection="1">
      <alignment horizontal="right" vertical="center"/>
      <protection/>
    </xf>
    <xf numFmtId="3" fontId="46" fillId="2" borderId="19" xfId="0" applyNumberFormat="1" applyFont="1" applyFill="1" applyBorder="1" applyAlignment="1" applyProtection="1">
      <alignment horizontal="right"/>
      <protection locked="0"/>
    </xf>
    <xf numFmtId="3" fontId="46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38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6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6" fillId="29" borderId="9" xfId="0" applyFont="1" applyFill="1" applyBorder="1" applyAlignment="1" applyProtection="1">
      <alignment vertical="center" wrapText="1"/>
      <protection/>
    </xf>
    <xf numFmtId="0" fontId="46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horizontal="center" vertical="center" wrapText="1"/>
      <protection/>
    </xf>
    <xf numFmtId="0" fontId="15" fillId="28" borderId="70" xfId="0" applyFont="1" applyFill="1" applyBorder="1" applyAlignment="1" applyProtection="1">
      <alignment horizontal="center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22" fillId="29" borderId="71" xfId="0" applyFont="1" applyFill="1" applyBorder="1" applyAlignment="1" applyProtection="1">
      <alignment horizontal="center"/>
      <protection/>
    </xf>
    <xf numFmtId="0" fontId="22" fillId="29" borderId="44" xfId="0" applyFont="1" applyFill="1" applyBorder="1" applyAlignment="1" applyProtection="1">
      <alignment horizontal="center"/>
      <protection/>
    </xf>
    <xf numFmtId="0" fontId="22" fillId="29" borderId="42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0" xfId="0" applyFont="1" applyFill="1" applyBorder="1" applyAlignment="1" applyProtection="1">
      <alignment horizontal="center" vertical="center" wrapText="1"/>
      <protection/>
    </xf>
    <xf numFmtId="0" fontId="22" fillId="29" borderId="56" xfId="0" applyFont="1" applyFill="1" applyBorder="1" applyAlignment="1" applyProtection="1" quotePrefix="1">
      <alignment horizontal="center" vertical="center" wrapText="1"/>
      <protection/>
    </xf>
    <xf numFmtId="0" fontId="22" fillId="29" borderId="72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70" xfId="0" applyFont="1" applyFill="1" applyBorder="1" applyAlignment="1" applyProtection="1" quotePrefix="1">
      <alignment horizontal="center"/>
      <protection/>
    </xf>
    <xf numFmtId="0" fontId="47" fillId="29" borderId="73" xfId="0" applyFont="1" applyFill="1" applyBorder="1" applyAlignment="1" applyProtection="1">
      <alignment horizontal="center" vertical="center" wrapText="1"/>
      <protection/>
    </xf>
    <xf numFmtId="0" fontId="47" fillId="29" borderId="44" xfId="0" applyFont="1" applyFill="1" applyBorder="1" applyAlignment="1" applyProtection="1">
      <alignment horizontal="center" vertical="center" wrapText="1"/>
      <protection/>
    </xf>
    <xf numFmtId="0" fontId="47" fillId="29" borderId="74" xfId="0" applyFont="1" applyFill="1" applyBorder="1" applyAlignment="1" applyProtection="1">
      <alignment horizontal="center" vertical="center" wrapText="1"/>
      <protection/>
    </xf>
    <xf numFmtId="0" fontId="21" fillId="2" borderId="75" xfId="0" applyFont="1" applyBorder="1" applyAlignment="1" applyProtection="1">
      <alignment horizontal="center" vertical="center" wrapText="1"/>
      <protection/>
    </xf>
    <xf numFmtId="0" fontId="21" fillId="2" borderId="76" xfId="0" applyFont="1" applyBorder="1" applyAlignment="1" applyProtection="1">
      <alignment horizontal="center" vertical="center" wrapText="1"/>
      <protection/>
    </xf>
    <xf numFmtId="0" fontId="21" fillId="2" borderId="77" xfId="0" applyFont="1" applyBorder="1" applyAlignment="1" applyProtection="1">
      <alignment horizontal="center" vertical="center" wrapText="1"/>
      <protection/>
    </xf>
    <xf numFmtId="0" fontId="21" fillId="2" borderId="78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79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0" xfId="0" applyFont="1" applyFill="1" applyBorder="1" applyAlignment="1" applyProtection="1">
      <alignment horizontal="center" vertical="center" wrapText="1"/>
      <protection/>
    </xf>
    <xf numFmtId="0" fontId="23" fillId="29" borderId="56" xfId="0" applyFont="1" applyFill="1" applyBorder="1" applyAlignment="1" applyProtection="1">
      <alignment horizontal="center" vertical="center" wrapText="1"/>
      <protection/>
    </xf>
    <xf numFmtId="0" fontId="23" fillId="29" borderId="72" xfId="0" applyFont="1" applyFill="1" applyBorder="1" applyAlignment="1" applyProtection="1">
      <alignment horizontal="center" vertical="center" wrapText="1"/>
      <protection/>
    </xf>
    <xf numFmtId="0" fontId="15" fillId="28" borderId="82" xfId="0" applyFont="1" applyFill="1" applyBorder="1" applyAlignment="1" applyProtection="1" quotePrefix="1">
      <alignment horizontal="center"/>
      <protection/>
    </xf>
    <xf numFmtId="0" fontId="15" fillId="28" borderId="83" xfId="0" applyFont="1" applyFill="1" applyBorder="1" applyAlignment="1" applyProtection="1" quotePrefix="1">
      <alignment horizontal="center"/>
      <protection/>
    </xf>
    <xf numFmtId="0" fontId="15" fillId="28" borderId="84" xfId="0" applyFont="1" applyFill="1" applyBorder="1" applyAlignment="1" applyProtection="1" quotePrefix="1">
      <alignment horizontal="center"/>
      <protection/>
    </xf>
    <xf numFmtId="0" fontId="9" fillId="28" borderId="75" xfId="0" applyFont="1" applyFill="1" applyBorder="1" applyAlignment="1" applyProtection="1">
      <alignment horizontal="center" vertical="center" wrapText="1"/>
      <protection/>
    </xf>
    <xf numFmtId="0" fontId="9" fillId="28" borderId="76" xfId="0" applyFont="1" applyFill="1" applyBorder="1" applyAlignment="1" applyProtection="1">
      <alignment horizontal="center" vertical="center" wrapText="1"/>
      <protection/>
    </xf>
    <xf numFmtId="0" fontId="9" fillId="28" borderId="77" xfId="0" applyFont="1" applyFill="1" applyBorder="1" applyAlignment="1" applyProtection="1">
      <alignment horizontal="center" vertical="center" wrapText="1"/>
      <protection/>
    </xf>
    <xf numFmtId="0" fontId="9" fillId="28" borderId="78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79" xfId="0" applyFont="1" applyFill="1" applyBorder="1" applyAlignment="1" applyProtection="1">
      <alignment horizontal="center" vertical="center" wrapText="1"/>
      <protection/>
    </xf>
    <xf numFmtId="0" fontId="9" fillId="28" borderId="85" xfId="0" applyFont="1" applyFill="1" applyBorder="1" applyAlignment="1" applyProtection="1">
      <alignment horizontal="center" vertical="center" wrapText="1"/>
      <protection/>
    </xf>
    <xf numFmtId="0" fontId="9" fillId="28" borderId="86" xfId="0" applyFont="1" applyFill="1" applyBorder="1" applyAlignment="1" applyProtection="1">
      <alignment horizontal="center" vertical="center" wrapText="1"/>
      <protection/>
    </xf>
    <xf numFmtId="0" fontId="9" fillId="28" borderId="87" xfId="0" applyFont="1" applyFill="1" applyBorder="1" applyAlignment="1" applyProtection="1">
      <alignment horizontal="center" vertical="center" wrapText="1"/>
      <protection/>
    </xf>
    <xf numFmtId="0" fontId="9" fillId="28" borderId="88" xfId="0" applyFont="1" applyFill="1" applyBorder="1" applyAlignment="1" applyProtection="1">
      <alignment horizontal="center" vertical="center" wrapText="1"/>
      <protection/>
    </xf>
    <xf numFmtId="0" fontId="9" fillId="28" borderId="89" xfId="0" applyFont="1" applyFill="1" applyBorder="1" applyAlignment="1" applyProtection="1">
      <alignment horizontal="center" vertical="center" wrapText="1"/>
      <protection/>
    </xf>
    <xf numFmtId="0" fontId="9" fillId="28" borderId="90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91" xfId="0" applyFont="1" applyFill="1" applyBorder="1" applyAlignment="1" applyProtection="1">
      <alignment horizontal="center" vertical="center" wrapText="1"/>
      <protection/>
    </xf>
    <xf numFmtId="0" fontId="5" fillId="0" borderId="92" xfId="0" applyFont="1" applyFill="1" applyBorder="1" applyAlignment="1" applyProtection="1">
      <alignment horizontal="center" vertical="center" wrapText="1"/>
      <protection/>
    </xf>
    <xf numFmtId="0" fontId="5" fillId="0" borderId="93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48" fillId="28" borderId="94" xfId="0" applyFont="1" applyFill="1" applyBorder="1" applyAlignment="1" applyProtection="1">
      <alignment horizontal="center" wrapText="1"/>
      <protection/>
    </xf>
    <xf numFmtId="0" fontId="48" fillId="28" borderId="95" xfId="0" applyFont="1" applyFill="1" applyBorder="1" applyAlignment="1" applyProtection="1">
      <alignment horizontal="center" wrapText="1"/>
      <protection/>
    </xf>
    <xf numFmtId="0" fontId="48" fillId="28" borderId="96" xfId="0" applyFont="1" applyFill="1" applyBorder="1" applyAlignment="1" applyProtection="1">
      <alignment horizontal="center" wrapText="1"/>
      <protection/>
    </xf>
    <xf numFmtId="0" fontId="9" fillId="28" borderId="90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79" xfId="0" applyFont="1" applyFill="1" applyBorder="1" applyAlignment="1" applyProtection="1">
      <alignment horizontal="left" vertical="center" wrapText="1"/>
      <protection/>
    </xf>
    <xf numFmtId="0" fontId="6" fillId="29" borderId="56" xfId="0" applyFont="1" applyFill="1" applyBorder="1" applyAlignment="1" applyProtection="1" quotePrefix="1">
      <alignment horizontal="center" vertical="center" wrapText="1"/>
      <protection/>
    </xf>
    <xf numFmtId="0" fontId="6" fillId="29" borderId="72" xfId="0" applyFont="1" applyFill="1" applyBorder="1" applyAlignment="1" applyProtection="1" quotePrefix="1">
      <alignment horizontal="center" vertical="center" wrapText="1"/>
      <protection/>
    </xf>
    <xf numFmtId="0" fontId="11" fillId="0" borderId="75" xfId="0" applyFont="1" applyFill="1" applyBorder="1" applyAlignment="1" applyProtection="1">
      <alignment horizontal="center" vertical="center" wrapText="1"/>
      <protection/>
    </xf>
    <xf numFmtId="0" fontId="11" fillId="0" borderId="76" xfId="0" applyFont="1" applyFill="1" applyBorder="1" applyAlignment="1" applyProtection="1">
      <alignment horizontal="center" vertical="center" wrapText="1"/>
      <protection/>
    </xf>
    <xf numFmtId="0" fontId="11" fillId="0" borderId="97" xfId="0" applyFont="1" applyFill="1" applyBorder="1" applyAlignment="1" applyProtection="1">
      <alignment horizontal="center" vertical="center" wrapText="1"/>
      <protection/>
    </xf>
    <xf numFmtId="0" fontId="11" fillId="0" borderId="98" xfId="0" applyFont="1" applyFill="1" applyBorder="1" applyAlignment="1" applyProtection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64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76" xfId="0" applyFont="1" applyFill="1" applyBorder="1" applyAlignment="1" applyProtection="1">
      <alignment horizontal="center" vertical="center" wrapText="1"/>
      <protection/>
    </xf>
    <xf numFmtId="0" fontId="12" fillId="28" borderId="77" xfId="0" applyFont="1" applyFill="1" applyBorder="1" applyAlignment="1" applyProtection="1">
      <alignment horizontal="center" vertical="center" wrapText="1"/>
      <protection/>
    </xf>
    <xf numFmtId="0" fontId="12" fillId="28" borderId="90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79" xfId="0" applyFont="1" applyFill="1" applyBorder="1" applyAlignment="1" applyProtection="1">
      <alignment horizontal="center" vertical="center" wrapText="1"/>
      <protection/>
    </xf>
    <xf numFmtId="0" fontId="9" fillId="28" borderId="71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9" fillId="28" borderId="42" xfId="0" applyFont="1" applyFill="1" applyBorder="1" applyAlignment="1" applyProtection="1">
      <alignment horizontal="center" vertical="center"/>
      <protection/>
    </xf>
    <xf numFmtId="0" fontId="9" fillId="28" borderId="46" xfId="0" applyFont="1" applyFill="1" applyBorder="1" applyAlignment="1" applyProtection="1">
      <alignment horizontal="left" vertical="center" wrapText="1"/>
      <protection/>
    </xf>
    <xf numFmtId="0" fontId="6" fillId="29" borderId="56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76" xfId="0" applyFont="1" applyFill="1" applyBorder="1" applyAlignment="1" applyProtection="1">
      <alignment horizontal="center" vertical="center" wrapText="1"/>
      <protection/>
    </xf>
    <xf numFmtId="0" fontId="15" fillId="28" borderId="77" xfId="0" applyFont="1" applyFill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79" xfId="0" applyFont="1" applyFill="1" applyBorder="1" applyAlignment="1" applyProtection="1">
      <alignment horizontal="center" vertical="center" wrapText="1"/>
      <protection/>
    </xf>
    <xf numFmtId="0" fontId="5" fillId="0" borderId="75" xfId="0" applyFont="1" applyFill="1" applyBorder="1" applyAlignment="1" applyProtection="1">
      <alignment horizontal="center" vertical="center" wrapText="1"/>
      <protection/>
    </xf>
    <xf numFmtId="0" fontId="5" fillId="0" borderId="76" xfId="0" applyFont="1" applyFill="1" applyBorder="1" applyAlignment="1" applyProtection="1">
      <alignment horizontal="center" vertical="center" wrapText="1"/>
      <protection/>
    </xf>
    <xf numFmtId="0" fontId="5" fillId="0" borderId="97" xfId="0" applyFont="1" applyFill="1" applyBorder="1" applyAlignment="1" applyProtection="1">
      <alignment horizontal="center" vertical="center" wrapText="1"/>
      <protection/>
    </xf>
    <xf numFmtId="0" fontId="5" fillId="0" borderId="98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64" xfId="0" applyFont="1" applyFill="1" applyBorder="1" applyAlignment="1" applyProtection="1">
      <alignment horizontal="center" vertical="center" wrapText="1"/>
      <protection/>
    </xf>
    <xf numFmtId="0" fontId="8" fillId="28" borderId="71" xfId="0" applyFont="1" applyFill="1" applyBorder="1" applyAlignment="1" applyProtection="1">
      <alignment horizontal="center" vertical="center"/>
      <protection/>
    </xf>
    <xf numFmtId="0" fontId="8" fillId="28" borderId="44" xfId="0" applyFont="1" applyFill="1" applyBorder="1" applyAlignment="1" applyProtection="1">
      <alignment horizontal="center" vertical="center"/>
      <protection/>
    </xf>
    <xf numFmtId="0" fontId="8" fillId="28" borderId="74" xfId="0" applyFont="1" applyFill="1" applyBorder="1" applyAlignment="1" applyProtection="1">
      <alignment horizontal="center" vertical="center"/>
      <protection/>
    </xf>
    <xf numFmtId="0" fontId="0" fillId="34" borderId="101" xfId="63" applyFill="1" applyBorder="1">
      <alignment horizontal="center"/>
      <protection/>
    </xf>
    <xf numFmtId="0" fontId="5" fillId="2" borderId="102" xfId="63" applyFont="1" applyBorder="1" applyAlignment="1">
      <alignment horizontal="center" vertical="center" wrapText="1"/>
      <protection/>
    </xf>
    <xf numFmtId="0" fontId="5" fillId="2" borderId="103" xfId="63" applyFont="1" applyBorder="1" applyAlignment="1">
      <alignment horizontal="center" vertical="center" wrapText="1"/>
      <protection/>
    </xf>
    <xf numFmtId="0" fontId="5" fillId="2" borderId="59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103" xfId="63" applyFont="1" applyFill="1" applyBorder="1" applyAlignment="1">
      <alignment horizontal="center" vertical="center" wrapText="1"/>
      <protection/>
    </xf>
    <xf numFmtId="0" fontId="9" fillId="28" borderId="104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58" xfId="63" applyFont="1" applyFill="1" applyBorder="1" applyAlignment="1">
      <alignment horizontal="center" vertical="center" wrapText="1"/>
      <protection/>
    </xf>
    <xf numFmtId="0" fontId="41" fillId="2" borderId="59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59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58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80" xfId="63" applyNumberFormat="1" applyFont="1" applyFill="1" applyBorder="1" applyAlignment="1" applyProtection="1">
      <alignment horizontal="center" vertical="center"/>
      <protection/>
    </xf>
    <xf numFmtId="9" fontId="15" fillId="28" borderId="105" xfId="63" applyNumberFormat="1" applyFont="1" applyFill="1" applyBorder="1" applyAlignment="1" applyProtection="1">
      <alignment horizontal="center" vertical="center"/>
      <protection/>
    </xf>
    <xf numFmtId="0" fontId="38" fillId="29" borderId="70" xfId="63" applyNumberFormat="1" applyFont="1" applyFill="1" applyBorder="1" applyAlignment="1">
      <alignment horizontal="center" vertical="center"/>
      <protection/>
    </xf>
    <xf numFmtId="0" fontId="38" fillId="29" borderId="106" xfId="63" applyNumberFormat="1" applyFont="1" applyFill="1" applyBorder="1" applyAlignment="1">
      <alignment horizontal="center" vertical="center"/>
      <protection/>
    </xf>
    <xf numFmtId="0" fontId="9" fillId="28" borderId="59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70" xfId="63" applyFont="1" applyFill="1" applyBorder="1" applyAlignment="1">
      <alignment horizontal="center"/>
      <protection/>
    </xf>
    <xf numFmtId="0" fontId="9" fillId="28" borderId="58" xfId="63" applyFont="1" applyFill="1" applyBorder="1" applyAlignment="1">
      <alignment horizontal="center"/>
      <protection/>
    </xf>
    <xf numFmtId="0" fontId="38" fillId="29" borderId="59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80" xfId="63" applyNumberFormat="1" applyFont="1" applyFill="1" applyBorder="1" applyAlignment="1">
      <alignment horizontal="center"/>
      <protection/>
    </xf>
    <xf numFmtId="187" fontId="38" fillId="29" borderId="105" xfId="63" applyNumberFormat="1" applyFont="1" applyFill="1" applyBorder="1" applyAlignment="1">
      <alignment horizontal="center"/>
      <protection/>
    </xf>
    <xf numFmtId="0" fontId="6" fillId="2" borderId="101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0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08" xfId="0" applyBorder="1" applyAlignment="1">
      <alignment horizontal="center" wrapText="1"/>
    </xf>
    <xf numFmtId="0" fontId="0" fillId="2" borderId="10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80" xfId="63" applyNumberFormat="1" applyFont="1" applyFill="1" applyBorder="1" applyAlignment="1" applyProtection="1">
      <alignment horizontal="center" vertical="center"/>
      <protection/>
    </xf>
    <xf numFmtId="206" fontId="38" fillId="29" borderId="10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80" xfId="63" applyNumberFormat="1" applyFont="1" applyFill="1" applyBorder="1" applyAlignment="1" applyProtection="1">
      <alignment horizontal="center" vertical="center"/>
      <protection locked="0"/>
    </xf>
    <xf numFmtId="3" fontId="38" fillId="0" borderId="10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80" xfId="63" applyNumberFormat="1" applyFont="1" applyFill="1" applyBorder="1" applyAlignment="1" applyProtection="1">
      <alignment horizontal="center" vertical="center"/>
      <protection/>
    </xf>
    <xf numFmtId="3" fontId="38" fillId="29" borderId="105" xfId="63" applyNumberFormat="1" applyFont="1" applyFill="1" applyBorder="1" applyAlignment="1" applyProtection="1">
      <alignment horizontal="center" vertical="center"/>
      <protection/>
    </xf>
    <xf numFmtId="0" fontId="5" fillId="2" borderId="102" xfId="0" applyFont="1" applyBorder="1" applyAlignment="1" applyProtection="1">
      <alignment horizontal="center" vertical="center" wrapText="1"/>
      <protection/>
    </xf>
    <xf numFmtId="0" fontId="5" fillId="2" borderId="103" xfId="0" applyFont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4" xfId="0" applyFont="1" applyFill="1" applyBorder="1" applyAlignment="1" applyProtection="1">
      <alignment horizontal="center" vertical="center" wrapText="1"/>
      <protection/>
    </xf>
    <xf numFmtId="0" fontId="20" fillId="34" borderId="24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1" fillId="2" borderId="59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58" xfId="0" applyFont="1" applyFill="1" applyBorder="1" applyAlignment="1" applyProtection="1">
      <alignment horizontal="center" vertical="center" wrapText="1"/>
      <protection/>
    </xf>
    <xf numFmtId="0" fontId="19" fillId="2" borderId="59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58" xfId="0" applyFont="1" applyBorder="1" applyAlignment="1" applyProtection="1">
      <alignment horizontal="left" vertical="center" wrapText="1"/>
      <protection/>
    </xf>
    <xf numFmtId="0" fontId="15" fillId="28" borderId="110" xfId="0" applyFont="1" applyFill="1" applyBorder="1" applyAlignment="1" applyProtection="1" quotePrefix="1">
      <alignment horizontal="center"/>
      <protection/>
    </xf>
    <xf numFmtId="0" fontId="15" fillId="28" borderId="70" xfId="0" applyFont="1" applyFill="1" applyBorder="1" applyAlignment="1" applyProtection="1">
      <alignment horizontal="center"/>
      <protection/>
    </xf>
    <xf numFmtId="0" fontId="15" fillId="28" borderId="111" xfId="0" applyFont="1" applyFill="1" applyBorder="1" applyAlignment="1" applyProtection="1" quotePrefix="1">
      <alignment horizontal="center"/>
      <protection/>
    </xf>
    <xf numFmtId="0" fontId="0" fillId="29" borderId="112" xfId="0" applyFont="1" applyFill="1" applyBorder="1" applyAlignment="1" applyProtection="1">
      <alignment horizontal="center"/>
      <protection/>
    </xf>
    <xf numFmtId="0" fontId="6" fillId="29" borderId="113" xfId="0" applyFont="1" applyFill="1" applyBorder="1" applyAlignment="1" applyProtection="1" quotePrefix="1">
      <alignment horizontal="center"/>
      <protection/>
    </xf>
    <xf numFmtId="0" fontId="6" fillId="29" borderId="113" xfId="0" applyFont="1" applyFill="1" applyBorder="1" applyAlignment="1" applyProtection="1" quotePrefix="1">
      <alignment horizontal="right"/>
      <protection/>
    </xf>
    <xf numFmtId="3" fontId="8" fillId="29" borderId="113" xfId="0" applyNumberFormat="1" applyFont="1" applyFill="1" applyBorder="1" applyAlignment="1" applyProtection="1">
      <alignment horizontal="center"/>
      <protection/>
    </xf>
    <xf numFmtId="0" fontId="22" fillId="29" borderId="114" xfId="0" applyFont="1" applyFill="1" applyBorder="1" applyAlignment="1" applyProtection="1">
      <alignment horizontal="center"/>
      <protection/>
    </xf>
    <xf numFmtId="0" fontId="22" fillId="29" borderId="83" xfId="0" applyFont="1" applyFill="1" applyBorder="1" applyAlignment="1" applyProtection="1">
      <alignment horizontal="center"/>
      <protection/>
    </xf>
    <xf numFmtId="0" fontId="22" fillId="29" borderId="115" xfId="0" applyFont="1" applyFill="1" applyBorder="1" applyAlignment="1" applyProtection="1">
      <alignment horizontal="center"/>
      <protection/>
    </xf>
    <xf numFmtId="0" fontId="22" fillId="29" borderId="116" xfId="0" applyFont="1" applyFill="1" applyBorder="1" applyAlignment="1" applyProtection="1" quotePrefix="1">
      <alignment horizontal="center" vertical="center" wrapText="1"/>
      <protection/>
    </xf>
    <xf numFmtId="0" fontId="22" fillId="29" borderId="117" xfId="0" applyFont="1" applyFill="1" applyBorder="1" applyAlignment="1" applyProtection="1" quotePrefix="1">
      <alignment horizontal="center" vertical="center" wrapText="1"/>
      <protection/>
    </xf>
    <xf numFmtId="0" fontId="23" fillId="29" borderId="118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119" xfId="0" applyFont="1" applyFill="1" applyBorder="1" applyAlignment="1" applyProtection="1">
      <alignment horizontal="center" vertical="center" wrapText="1"/>
      <protection/>
    </xf>
    <xf numFmtId="0" fontId="36" fillId="29" borderId="120" xfId="0" applyFont="1" applyFill="1" applyBorder="1" applyAlignment="1" applyProtection="1">
      <alignment horizontal="center" vertical="center" wrapText="1"/>
      <protection/>
    </xf>
    <xf numFmtId="0" fontId="45" fillId="2" borderId="35" xfId="0" applyFont="1" applyBorder="1" applyAlignment="1" applyProtection="1">
      <alignment horizontal="left"/>
      <protection locked="0"/>
    </xf>
    <xf numFmtId="4" fontId="45" fillId="2" borderId="35" xfId="0" applyNumberFormat="1" applyFont="1" applyFill="1" applyBorder="1" applyAlignment="1" applyProtection="1">
      <alignment horizontal="right" vertical="center"/>
      <protection locked="0"/>
    </xf>
    <xf numFmtId="0" fontId="45" fillId="2" borderId="35" xfId="0" applyFont="1" applyBorder="1" applyAlignment="1" applyProtection="1">
      <alignment horizontal="center"/>
      <protection locked="0"/>
    </xf>
    <xf numFmtId="3" fontId="45" fillId="2" borderId="35" xfId="0" applyNumberFormat="1" applyFont="1" applyFill="1" applyBorder="1" applyAlignment="1" applyProtection="1">
      <alignment horizontal="right" vertical="center"/>
      <protection locked="0"/>
    </xf>
    <xf numFmtId="3" fontId="46" fillId="29" borderId="9" xfId="0" applyNumberFormat="1" applyFont="1" applyFill="1" applyBorder="1" applyAlignment="1" applyProtection="1">
      <alignment horizontal="right" vertical="center"/>
      <protection/>
    </xf>
    <xf numFmtId="3" fontId="45" fillId="2" borderId="121" xfId="0" applyNumberFormat="1" applyFont="1" applyFill="1" applyBorder="1" applyAlignment="1" applyProtection="1">
      <alignment horizontal="right" vertical="center"/>
      <protection locked="0"/>
    </xf>
    <xf numFmtId="0" fontId="46" fillId="2" borderId="9" xfId="0" applyFont="1" applyBorder="1" applyAlignment="1" applyProtection="1">
      <alignment horizontal="center"/>
      <protection locked="0"/>
    </xf>
    <xf numFmtId="3" fontId="46" fillId="2" borderId="9" xfId="0" applyNumberFormat="1" applyFont="1" applyFill="1" applyBorder="1" applyAlignment="1" applyProtection="1">
      <alignment horizontal="right" vertical="center"/>
      <protection locked="0"/>
    </xf>
    <xf numFmtId="3" fontId="46" fillId="2" borderId="122" xfId="0" applyNumberFormat="1" applyFont="1" applyFill="1" applyBorder="1" applyAlignment="1" applyProtection="1">
      <alignment horizontal="right" vertical="center"/>
      <protection locked="0"/>
    </xf>
    <xf numFmtId="0" fontId="70" fillId="2" borderId="9" xfId="0" applyFont="1" applyBorder="1" applyAlignment="1" applyProtection="1">
      <alignment horizontal="left"/>
      <protection locked="0"/>
    </xf>
    <xf numFmtId="0" fontId="36" fillId="29" borderId="118" xfId="0" applyFont="1" applyFill="1" applyBorder="1" applyAlignment="1" applyProtection="1">
      <alignment horizontal="center" vertical="center" wrapText="1"/>
      <protection/>
    </xf>
    <xf numFmtId="0" fontId="70" fillId="2" borderId="16" xfId="0" applyFont="1" applyBorder="1" applyAlignment="1" applyProtection="1">
      <alignment horizontal="left"/>
      <protection locked="0"/>
    </xf>
    <xf numFmtId="0" fontId="46" fillId="2" borderId="16" xfId="0" applyFont="1" applyBorder="1" applyAlignment="1" applyProtection="1">
      <alignment horizontal="center"/>
      <protection locked="0"/>
    </xf>
    <xf numFmtId="3" fontId="46" fillId="2" borderId="16" xfId="0" applyNumberFormat="1" applyFont="1" applyFill="1" applyBorder="1" applyAlignment="1" applyProtection="1">
      <alignment horizontal="right" vertical="center"/>
      <protection locked="0"/>
    </xf>
    <xf numFmtId="3" fontId="46" fillId="29" borderId="16" xfId="0" applyNumberFormat="1" applyFont="1" applyFill="1" applyBorder="1" applyAlignment="1" applyProtection="1">
      <alignment horizontal="right" vertical="center"/>
      <protection/>
    </xf>
    <xf numFmtId="3" fontId="46" fillId="2" borderId="123" xfId="0" applyNumberFormat="1" applyFont="1" applyFill="1" applyBorder="1" applyAlignment="1" applyProtection="1">
      <alignment horizontal="right" vertical="center"/>
      <protection locked="0"/>
    </xf>
    <xf numFmtId="0" fontId="36" fillId="29" borderId="124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6" fillId="29" borderId="40" xfId="0" applyNumberFormat="1" applyFont="1" applyFill="1" applyBorder="1" applyAlignment="1" applyProtection="1">
      <alignment horizontal="right" vertical="center" wrapText="1"/>
      <protection/>
    </xf>
    <xf numFmtId="0" fontId="46" fillId="29" borderId="40" xfId="0" applyFont="1" applyFill="1" applyBorder="1" applyAlignment="1" applyProtection="1">
      <alignment horizontal="center" vertical="center" wrapText="1"/>
      <protection/>
    </xf>
    <xf numFmtId="3" fontId="46" fillId="29" borderId="40" xfId="0" applyNumberFormat="1" applyFont="1" applyFill="1" applyBorder="1" applyAlignment="1" applyProtection="1">
      <alignment horizontal="right" vertical="center"/>
      <protection/>
    </xf>
    <xf numFmtId="3" fontId="46" fillId="29" borderId="125" xfId="0" applyNumberFormat="1" applyFont="1" applyFill="1" applyBorder="1" applyAlignment="1" applyProtection="1">
      <alignment horizontal="right" vertical="center"/>
      <protection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4" fontId="46" fillId="29" borderId="9" xfId="0" applyNumberFormat="1" applyFont="1" applyFill="1" applyBorder="1" applyAlignment="1" applyProtection="1">
      <alignment horizontal="right" vertical="center" wrapText="1"/>
      <protection/>
    </xf>
    <xf numFmtId="3" fontId="46" fillId="29" borderId="122" xfId="0" applyNumberFormat="1" applyFont="1" applyFill="1" applyBorder="1" applyAlignment="1" applyProtection="1">
      <alignment horizontal="right" vertic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4" fontId="46" fillId="29" borderId="16" xfId="0" applyNumberFormat="1" applyFont="1" applyFill="1" applyBorder="1" applyAlignment="1" applyProtection="1">
      <alignment horizontal="right" vertical="center" wrapText="1"/>
      <protection/>
    </xf>
    <xf numFmtId="3" fontId="44" fillId="28" borderId="126" xfId="0" applyNumberFormat="1" applyFont="1" applyFill="1" applyBorder="1" applyAlignment="1" applyProtection="1">
      <alignment horizontal="left"/>
      <protection/>
    </xf>
    <xf numFmtId="3" fontId="44" fillId="28" borderId="127" xfId="0" applyNumberFormat="1" applyFont="1" applyFill="1" applyBorder="1" applyAlignment="1" applyProtection="1">
      <alignment horizontal="left"/>
      <protection/>
    </xf>
    <xf numFmtId="3" fontId="9" fillId="28" borderId="37" xfId="0" applyNumberFormat="1" applyFont="1" applyFill="1" applyBorder="1" applyAlignment="1" applyProtection="1">
      <alignment horizontal="right"/>
      <protection/>
    </xf>
    <xf numFmtId="3" fontId="9" fillId="28" borderId="37" xfId="0" applyNumberFormat="1" applyFont="1" applyFill="1" applyBorder="1" applyAlignment="1" applyProtection="1">
      <alignment horizontal="center"/>
      <protection/>
    </xf>
    <xf numFmtId="3" fontId="9" fillId="28" borderId="128" xfId="0" applyNumberFormat="1" applyFont="1" applyFill="1" applyBorder="1" applyAlignment="1" applyProtection="1">
      <alignment horizontal="right"/>
      <protection/>
    </xf>
    <xf numFmtId="0" fontId="47" fillId="29" borderId="129" xfId="0" applyFont="1" applyFill="1" applyBorder="1" applyAlignment="1" applyProtection="1">
      <alignment horizontal="center" vertical="center" wrapText="1"/>
      <protection/>
    </xf>
    <xf numFmtId="0" fontId="47" fillId="29" borderId="17" xfId="0" applyFont="1" applyFill="1" applyBorder="1" applyAlignment="1" applyProtection="1">
      <alignment horizontal="left" vertical="center" wrapText="1"/>
      <protection/>
    </xf>
    <xf numFmtId="0" fontId="47" fillId="29" borderId="17" xfId="0" applyFont="1" applyFill="1" applyBorder="1" applyAlignment="1" applyProtection="1">
      <alignment horizontal="right" vertical="center" wrapText="1"/>
      <protection/>
    </xf>
    <xf numFmtId="0" fontId="46" fillId="29" borderId="17" xfId="0" applyFont="1" applyFill="1" applyBorder="1" applyAlignment="1" applyProtection="1">
      <alignment horizontal="center" vertical="center" wrapText="1"/>
      <protection/>
    </xf>
    <xf numFmtId="3" fontId="46" fillId="2" borderId="17" xfId="0" applyNumberFormat="1" applyFont="1" applyFill="1" applyBorder="1" applyAlignment="1" applyProtection="1">
      <alignment horizontal="right" vertical="center"/>
      <protection locked="0"/>
    </xf>
    <xf numFmtId="3" fontId="46" fillId="29" borderId="17" xfId="0" applyNumberFormat="1" applyFont="1" applyFill="1" applyBorder="1" applyAlignment="1" applyProtection="1">
      <alignment horizontal="right" vertical="center"/>
      <protection/>
    </xf>
    <xf numFmtId="3" fontId="46" fillId="2" borderId="119" xfId="0" applyNumberFormat="1" applyFont="1" applyFill="1" applyBorder="1" applyAlignment="1" applyProtection="1">
      <alignment horizontal="right" vertical="center"/>
      <protection locked="0"/>
    </xf>
    <xf numFmtId="3" fontId="9" fillId="28" borderId="126" xfId="0" applyNumberFormat="1" applyFont="1" applyFill="1" applyBorder="1" applyAlignment="1" applyProtection="1">
      <alignment horizontal="center"/>
      <protection/>
    </xf>
    <xf numFmtId="3" fontId="9" fillId="28" borderId="127" xfId="0" applyNumberFormat="1" applyFont="1" applyFill="1" applyBorder="1" applyAlignment="1" applyProtection="1">
      <alignment horizontal="center"/>
      <protection/>
    </xf>
    <xf numFmtId="0" fontId="47" fillId="29" borderId="124" xfId="0" applyFont="1" applyFill="1" applyBorder="1" applyAlignment="1" applyProtection="1">
      <alignment horizontal="center" vertical="center" wrapText="1"/>
      <protection/>
    </xf>
    <xf numFmtId="3" fontId="46" fillId="2" borderId="40" xfId="0" applyNumberFormat="1" applyFont="1" applyFill="1" applyBorder="1" applyAlignment="1" applyProtection="1">
      <alignment horizontal="right" vertical="center"/>
      <protection locked="0"/>
    </xf>
    <xf numFmtId="3" fontId="46" fillId="2" borderId="125" xfId="0" applyNumberFormat="1" applyFont="1" applyFill="1" applyBorder="1" applyAlignment="1" applyProtection="1">
      <alignment horizontal="right" vertical="center"/>
      <protection locked="0"/>
    </xf>
    <xf numFmtId="0" fontId="27" fillId="34" borderId="23" xfId="0" applyFont="1" applyFill="1" applyBorder="1" applyAlignment="1" applyProtection="1">
      <alignment horizontal="center"/>
      <protection/>
    </xf>
    <xf numFmtId="0" fontId="47" fillId="29" borderId="120" xfId="0" applyFont="1" applyFill="1" applyBorder="1" applyAlignment="1" applyProtection="1">
      <alignment horizontal="center" vertical="center" wrapText="1"/>
      <protection/>
    </xf>
    <xf numFmtId="0" fontId="47" fillId="29" borderId="16" xfId="0" applyFont="1" applyFill="1" applyBorder="1" applyAlignment="1" applyProtection="1">
      <alignment horizontal="left" vertical="center" wrapText="1"/>
      <protection/>
    </xf>
    <xf numFmtId="0" fontId="47" fillId="29" borderId="16" xfId="0" applyFont="1" applyFill="1" applyBorder="1" applyAlignment="1" applyProtection="1">
      <alignment horizontal="right" vertical="center" wrapText="1"/>
      <protection/>
    </xf>
    <xf numFmtId="3" fontId="9" fillId="28" borderId="126" xfId="0" applyNumberFormat="1" applyFont="1" applyFill="1" applyBorder="1" applyAlignment="1" applyProtection="1">
      <alignment horizontal="center" wrapText="1"/>
      <protection/>
    </xf>
    <xf numFmtId="3" fontId="9" fillId="28" borderId="127" xfId="0" applyNumberFormat="1" applyFont="1" applyFill="1" applyBorder="1" applyAlignment="1" applyProtection="1">
      <alignment horizontal="center" wrapText="1"/>
      <protection/>
    </xf>
    <xf numFmtId="0" fontId="71" fillId="34" borderId="24" xfId="0" applyFont="1" applyFill="1" applyBorder="1" applyAlignment="1" applyProtection="1">
      <alignment horizontal="center"/>
      <protection/>
    </xf>
    <xf numFmtId="0" fontId="71" fillId="34" borderId="21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20" fillId="2" borderId="1" xfId="0" applyFont="1" applyAlignment="1" applyProtection="1">
      <alignment horizontal="right"/>
      <protection/>
    </xf>
    <xf numFmtId="0" fontId="20" fillId="34" borderId="23" xfId="0" applyFont="1" applyFill="1" applyBorder="1" applyAlignment="1" applyProtection="1">
      <alignment horizontal="center"/>
      <protection/>
    </xf>
    <xf numFmtId="3" fontId="20" fillId="2" borderId="1" xfId="0" applyNumberFormat="1" applyFont="1" applyAlignment="1" applyProtection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60" zoomScaleNormal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497" customWidth="1"/>
    <col min="2" max="2" width="28.421875" style="498" customWidth="1"/>
    <col min="3" max="3" width="13.00390625" style="499" customWidth="1"/>
    <col min="4" max="4" width="11.00390625" style="497" customWidth="1"/>
    <col min="5" max="17" width="17.28125" style="498" customWidth="1"/>
    <col min="18" max="18" width="7.8515625" style="500" customWidth="1"/>
    <col min="19" max="241" width="8.00390625" style="414" hidden="1" customWidth="1"/>
    <col min="242" max="242" width="8.00390625" style="414" customWidth="1"/>
    <col min="243" max="252" width="8.00390625" style="414" hidden="1" customWidth="1"/>
    <col min="253" max="16384" width="8.00390625" style="414" customWidth="1"/>
  </cols>
  <sheetData>
    <row r="1" spans="1:18" ht="15.75">
      <c r="A1" s="409" t="s">
        <v>246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1" t="s">
        <v>135</v>
      </c>
      <c r="Q1" s="412"/>
      <c r="R1" s="413"/>
    </row>
    <row r="2" spans="1:18" ht="15">
      <c r="A2" s="415" t="s">
        <v>250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7"/>
      <c r="Q2" s="418"/>
      <c r="R2" s="413"/>
    </row>
    <row r="3" spans="1:18" ht="15">
      <c r="A3" s="415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7"/>
      <c r="Q3" s="418"/>
      <c r="R3" s="413"/>
    </row>
    <row r="4" spans="1:18" ht="15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1"/>
      <c r="R4" s="413"/>
    </row>
    <row r="5" spans="1:18" ht="15.75" customHeight="1">
      <c r="A5" s="422" t="s">
        <v>40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4"/>
      <c r="R5" s="413"/>
    </row>
    <row r="6" spans="1:18" ht="15">
      <c r="A6" s="425"/>
      <c r="B6" s="426"/>
      <c r="C6" s="427"/>
      <c r="D6" s="428"/>
      <c r="E6" s="429" t="s">
        <v>28</v>
      </c>
      <c r="F6" s="430"/>
      <c r="G6" s="430"/>
      <c r="H6" s="431"/>
      <c r="I6" s="429" t="s">
        <v>29</v>
      </c>
      <c r="J6" s="430"/>
      <c r="K6" s="430"/>
      <c r="L6" s="431"/>
      <c r="M6" s="432" t="s">
        <v>219</v>
      </c>
      <c r="N6" s="432" t="s">
        <v>220</v>
      </c>
      <c r="O6" s="432" t="s">
        <v>221</v>
      </c>
      <c r="P6" s="432" t="s">
        <v>217</v>
      </c>
      <c r="Q6" s="433" t="s">
        <v>222</v>
      </c>
      <c r="R6" s="413"/>
    </row>
    <row r="7" spans="1:18" ht="25.5" customHeight="1">
      <c r="A7" s="434" t="s">
        <v>213</v>
      </c>
      <c r="B7" s="435" t="s">
        <v>47</v>
      </c>
      <c r="C7" s="436" t="s">
        <v>245</v>
      </c>
      <c r="D7" s="437" t="s">
        <v>41</v>
      </c>
      <c r="E7" s="436" t="s">
        <v>60</v>
      </c>
      <c r="F7" s="436" t="s">
        <v>61</v>
      </c>
      <c r="G7" s="436" t="s">
        <v>62</v>
      </c>
      <c r="H7" s="436" t="s">
        <v>63</v>
      </c>
      <c r="I7" s="436" t="s">
        <v>60</v>
      </c>
      <c r="J7" s="436" t="s">
        <v>61</v>
      </c>
      <c r="K7" s="436" t="s">
        <v>62</v>
      </c>
      <c r="L7" s="436" t="s">
        <v>63</v>
      </c>
      <c r="M7" s="438"/>
      <c r="N7" s="438"/>
      <c r="O7" s="438"/>
      <c r="P7" s="438"/>
      <c r="Q7" s="439"/>
      <c r="R7" s="413"/>
    </row>
    <row r="8" spans="1:18" ht="18" customHeight="1">
      <c r="A8" s="422" t="s">
        <v>75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4"/>
      <c r="R8" s="413"/>
    </row>
    <row r="9" spans="1:18" ht="18" customHeight="1">
      <c r="A9" s="440">
        <v>1</v>
      </c>
      <c r="B9" s="441"/>
      <c r="C9" s="442"/>
      <c r="D9" s="443"/>
      <c r="E9" s="444"/>
      <c r="F9" s="444"/>
      <c r="G9" s="444"/>
      <c r="H9" s="444"/>
      <c r="I9" s="444"/>
      <c r="J9" s="444"/>
      <c r="K9" s="444"/>
      <c r="L9" s="444"/>
      <c r="M9" s="445">
        <f>SUM(E9:H9)</f>
        <v>0</v>
      </c>
      <c r="N9" s="445">
        <f>SUM(I9:L9)</f>
        <v>0</v>
      </c>
      <c r="O9" s="444"/>
      <c r="P9" s="444"/>
      <c r="Q9" s="446"/>
      <c r="R9" s="413"/>
    </row>
    <row r="10" spans="1:18" ht="18" customHeight="1">
      <c r="A10" s="440">
        <v>2</v>
      </c>
      <c r="B10" s="441"/>
      <c r="C10" s="442"/>
      <c r="D10" s="443"/>
      <c r="E10" s="444"/>
      <c r="F10" s="444"/>
      <c r="G10" s="444"/>
      <c r="H10" s="444"/>
      <c r="I10" s="444"/>
      <c r="J10" s="444"/>
      <c r="K10" s="444"/>
      <c r="L10" s="444"/>
      <c r="M10" s="445">
        <f>SUM(E10:H10)</f>
        <v>0</v>
      </c>
      <c r="N10" s="445">
        <f aca="true" t="shared" si="0" ref="N10:N20">SUM(I10:L10)</f>
        <v>0</v>
      </c>
      <c r="O10" s="444"/>
      <c r="P10" s="444"/>
      <c r="Q10" s="446"/>
      <c r="R10" s="413"/>
    </row>
    <row r="11" spans="1:18" ht="18" customHeight="1">
      <c r="A11" s="440">
        <v>3</v>
      </c>
      <c r="B11" s="441"/>
      <c r="C11" s="442"/>
      <c r="D11" s="443"/>
      <c r="E11" s="444"/>
      <c r="F11" s="444"/>
      <c r="G11" s="444"/>
      <c r="H11" s="444"/>
      <c r="I11" s="444"/>
      <c r="J11" s="444"/>
      <c r="K11" s="444"/>
      <c r="L11" s="444"/>
      <c r="M11" s="445">
        <f aca="true" t="shared" si="1" ref="M11:M20">SUM(E11:H11)</f>
        <v>0</v>
      </c>
      <c r="N11" s="445">
        <f t="shared" si="0"/>
        <v>0</v>
      </c>
      <c r="O11" s="444"/>
      <c r="P11" s="444"/>
      <c r="Q11" s="446"/>
      <c r="R11" s="413"/>
    </row>
    <row r="12" spans="1:18" ht="18" customHeight="1">
      <c r="A12" s="440">
        <v>4</v>
      </c>
      <c r="B12" s="441"/>
      <c r="C12" s="442"/>
      <c r="D12" s="443"/>
      <c r="E12" s="444"/>
      <c r="F12" s="444"/>
      <c r="G12" s="444"/>
      <c r="H12" s="444"/>
      <c r="I12" s="444"/>
      <c r="J12" s="444"/>
      <c r="K12" s="444"/>
      <c r="L12" s="444"/>
      <c r="M12" s="445">
        <f t="shared" si="1"/>
        <v>0</v>
      </c>
      <c r="N12" s="445">
        <f t="shared" si="0"/>
        <v>0</v>
      </c>
      <c r="O12" s="444"/>
      <c r="P12" s="444"/>
      <c r="Q12" s="446"/>
      <c r="R12" s="413"/>
    </row>
    <row r="13" spans="1:18" ht="18" customHeight="1">
      <c r="A13" s="440">
        <v>5</v>
      </c>
      <c r="B13" s="441"/>
      <c r="C13" s="442"/>
      <c r="D13" s="443"/>
      <c r="E13" s="444"/>
      <c r="F13" s="444"/>
      <c r="G13" s="444"/>
      <c r="H13" s="444"/>
      <c r="I13" s="444"/>
      <c r="J13" s="444"/>
      <c r="K13" s="444"/>
      <c r="L13" s="444"/>
      <c r="M13" s="445">
        <f t="shared" si="1"/>
        <v>0</v>
      </c>
      <c r="N13" s="445">
        <f t="shared" si="0"/>
        <v>0</v>
      </c>
      <c r="O13" s="444"/>
      <c r="P13" s="444"/>
      <c r="Q13" s="446"/>
      <c r="R13" s="413"/>
    </row>
    <row r="14" spans="1:18" ht="18" customHeight="1">
      <c r="A14" s="440">
        <v>6</v>
      </c>
      <c r="B14" s="441"/>
      <c r="C14" s="442"/>
      <c r="D14" s="443"/>
      <c r="E14" s="444"/>
      <c r="F14" s="444"/>
      <c r="G14" s="444"/>
      <c r="H14" s="444"/>
      <c r="I14" s="444"/>
      <c r="J14" s="444"/>
      <c r="K14" s="444"/>
      <c r="L14" s="444"/>
      <c r="M14" s="445">
        <f t="shared" si="1"/>
        <v>0</v>
      </c>
      <c r="N14" s="445">
        <f t="shared" si="0"/>
        <v>0</v>
      </c>
      <c r="O14" s="444"/>
      <c r="P14" s="444"/>
      <c r="Q14" s="446"/>
      <c r="R14" s="413"/>
    </row>
    <row r="15" spans="1:18" ht="18" customHeight="1">
      <c r="A15" s="440">
        <v>7</v>
      </c>
      <c r="B15" s="441"/>
      <c r="C15" s="442"/>
      <c r="D15" s="447"/>
      <c r="E15" s="448"/>
      <c r="F15" s="448"/>
      <c r="G15" s="448"/>
      <c r="H15" s="448"/>
      <c r="I15" s="448"/>
      <c r="J15" s="448"/>
      <c r="K15" s="448"/>
      <c r="L15" s="448"/>
      <c r="M15" s="445">
        <f t="shared" si="1"/>
        <v>0</v>
      </c>
      <c r="N15" s="445">
        <f t="shared" si="0"/>
        <v>0</v>
      </c>
      <c r="O15" s="448"/>
      <c r="P15" s="448"/>
      <c r="Q15" s="449"/>
      <c r="R15" s="413"/>
    </row>
    <row r="16" spans="1:18" ht="18" customHeight="1">
      <c r="A16" s="440">
        <v>8</v>
      </c>
      <c r="B16" s="441"/>
      <c r="C16" s="442"/>
      <c r="D16" s="447"/>
      <c r="E16" s="448"/>
      <c r="F16" s="448"/>
      <c r="G16" s="448"/>
      <c r="H16" s="448"/>
      <c r="I16" s="448"/>
      <c r="J16" s="448"/>
      <c r="K16" s="448"/>
      <c r="L16" s="448"/>
      <c r="M16" s="445">
        <f t="shared" si="1"/>
        <v>0</v>
      </c>
      <c r="N16" s="445">
        <f t="shared" si="0"/>
        <v>0</v>
      </c>
      <c r="O16" s="448"/>
      <c r="P16" s="448"/>
      <c r="Q16" s="449"/>
      <c r="R16" s="413"/>
    </row>
    <row r="17" spans="1:18" ht="18" customHeight="1">
      <c r="A17" s="440">
        <v>9</v>
      </c>
      <c r="B17" s="441"/>
      <c r="C17" s="442"/>
      <c r="D17" s="447"/>
      <c r="E17" s="448"/>
      <c r="F17" s="448"/>
      <c r="G17" s="448"/>
      <c r="H17" s="448"/>
      <c r="I17" s="448"/>
      <c r="J17" s="448"/>
      <c r="K17" s="448"/>
      <c r="L17" s="448"/>
      <c r="M17" s="445">
        <f t="shared" si="1"/>
        <v>0</v>
      </c>
      <c r="N17" s="445">
        <f t="shared" si="0"/>
        <v>0</v>
      </c>
      <c r="O17" s="448"/>
      <c r="P17" s="448"/>
      <c r="Q17" s="449"/>
      <c r="R17" s="413"/>
    </row>
    <row r="18" spans="1:18" ht="18" customHeight="1">
      <c r="A18" s="440">
        <v>10</v>
      </c>
      <c r="B18" s="450"/>
      <c r="C18" s="442"/>
      <c r="D18" s="447"/>
      <c r="E18" s="448"/>
      <c r="F18" s="448"/>
      <c r="G18" s="448"/>
      <c r="H18" s="448"/>
      <c r="I18" s="448"/>
      <c r="J18" s="448"/>
      <c r="K18" s="448"/>
      <c r="L18" s="448"/>
      <c r="M18" s="445">
        <f t="shared" si="1"/>
        <v>0</v>
      </c>
      <c r="N18" s="445">
        <f t="shared" si="0"/>
        <v>0</v>
      </c>
      <c r="O18" s="448"/>
      <c r="P18" s="448"/>
      <c r="Q18" s="449"/>
      <c r="R18" s="413"/>
    </row>
    <row r="19" spans="1:18" ht="18" customHeight="1">
      <c r="A19" s="440">
        <v>11</v>
      </c>
      <c r="B19" s="450"/>
      <c r="C19" s="442"/>
      <c r="D19" s="447"/>
      <c r="E19" s="448"/>
      <c r="F19" s="448"/>
      <c r="G19" s="448"/>
      <c r="H19" s="448"/>
      <c r="I19" s="448"/>
      <c r="J19" s="448"/>
      <c r="K19" s="448"/>
      <c r="L19" s="448"/>
      <c r="M19" s="445">
        <f t="shared" si="1"/>
        <v>0</v>
      </c>
      <c r="N19" s="445">
        <f t="shared" si="0"/>
        <v>0</v>
      </c>
      <c r="O19" s="448"/>
      <c r="P19" s="448"/>
      <c r="Q19" s="449"/>
      <c r="R19" s="413"/>
    </row>
    <row r="20" spans="1:18" ht="18" customHeight="1">
      <c r="A20" s="451">
        <v>12</v>
      </c>
      <c r="B20" s="452"/>
      <c r="C20" s="442"/>
      <c r="D20" s="453"/>
      <c r="E20" s="454"/>
      <c r="F20" s="454"/>
      <c r="G20" s="454"/>
      <c r="H20" s="454"/>
      <c r="I20" s="454"/>
      <c r="J20" s="454"/>
      <c r="K20" s="454"/>
      <c r="L20" s="454"/>
      <c r="M20" s="455">
        <f t="shared" si="1"/>
        <v>0</v>
      </c>
      <c r="N20" s="455">
        <f t="shared" si="0"/>
        <v>0</v>
      </c>
      <c r="O20" s="454"/>
      <c r="P20" s="454"/>
      <c r="Q20" s="456"/>
      <c r="R20" s="413"/>
    </row>
    <row r="21" spans="1:18" ht="18" customHeight="1">
      <c r="A21" s="422" t="s">
        <v>143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4"/>
      <c r="R21" s="413"/>
    </row>
    <row r="22" spans="1:18" ht="18" customHeight="1">
      <c r="A22" s="457">
        <v>1</v>
      </c>
      <c r="B22" s="458">
        <f>B9</f>
        <v>0</v>
      </c>
      <c r="C22" s="459">
        <f>C9</f>
        <v>0</v>
      </c>
      <c r="D22" s="460" t="s">
        <v>247</v>
      </c>
      <c r="E22" s="461">
        <f>C9*E9</f>
        <v>0</v>
      </c>
      <c r="F22" s="461">
        <f>C9*F9</f>
        <v>0</v>
      </c>
      <c r="G22" s="461">
        <f>C9*G9</f>
        <v>0</v>
      </c>
      <c r="H22" s="461">
        <f>C9*H9</f>
        <v>0</v>
      </c>
      <c r="I22" s="461">
        <f>C9*I9</f>
        <v>0</v>
      </c>
      <c r="J22" s="461">
        <f>C9*J9</f>
        <v>0</v>
      </c>
      <c r="K22" s="461">
        <f>C9*K9</f>
        <v>0</v>
      </c>
      <c r="L22" s="461">
        <f>C9*L9</f>
        <v>0</v>
      </c>
      <c r="M22" s="461">
        <f>SUM(E22:H22)</f>
        <v>0</v>
      </c>
      <c r="N22" s="461">
        <f>SUM(I22:L22)</f>
        <v>0</v>
      </c>
      <c r="O22" s="461">
        <f>SUM($C$9*O9)</f>
        <v>0</v>
      </c>
      <c r="P22" s="461">
        <f>SUM($C$9*P9)</f>
        <v>0</v>
      </c>
      <c r="Q22" s="462">
        <f>SUM($C$9*Q9)</f>
        <v>0</v>
      </c>
      <c r="R22" s="413"/>
    </row>
    <row r="23" spans="1:18" ht="18" customHeight="1">
      <c r="A23" s="440">
        <v>2</v>
      </c>
      <c r="B23" s="463">
        <f aca="true" t="shared" si="2" ref="B23:B33">B10</f>
        <v>0</v>
      </c>
      <c r="C23" s="464">
        <f aca="true" t="shared" si="3" ref="C23:C33">C10</f>
        <v>0</v>
      </c>
      <c r="D23" s="460" t="s">
        <v>247</v>
      </c>
      <c r="E23" s="445">
        <f aca="true" t="shared" si="4" ref="E23:E33">C10*E10</f>
        <v>0</v>
      </c>
      <c r="F23" s="445">
        <f aca="true" t="shared" si="5" ref="F23:F33">C10*F10</f>
        <v>0</v>
      </c>
      <c r="G23" s="445">
        <f aca="true" t="shared" si="6" ref="G23:G33">C10*G10</f>
        <v>0</v>
      </c>
      <c r="H23" s="445">
        <f aca="true" t="shared" si="7" ref="H23:H33">C10*H10</f>
        <v>0</v>
      </c>
      <c r="I23" s="445">
        <f aca="true" t="shared" si="8" ref="I23:I33">C10*I10</f>
        <v>0</v>
      </c>
      <c r="J23" s="445">
        <f aca="true" t="shared" si="9" ref="J23:J33">C10*J10</f>
        <v>0</v>
      </c>
      <c r="K23" s="445">
        <f aca="true" t="shared" si="10" ref="K23:K33">C10*K10</f>
        <v>0</v>
      </c>
      <c r="L23" s="445">
        <f aca="true" t="shared" si="11" ref="L23:L33">C10*L10</f>
        <v>0</v>
      </c>
      <c r="M23" s="445">
        <f aca="true" t="shared" si="12" ref="M23:M33">SUM(E23:H23)</f>
        <v>0</v>
      </c>
      <c r="N23" s="445">
        <f aca="true" t="shared" si="13" ref="N23:N33">SUM(I23:L23)</f>
        <v>0</v>
      </c>
      <c r="O23" s="445">
        <f>SUM($C$10*O10)</f>
        <v>0</v>
      </c>
      <c r="P23" s="445">
        <f>SUM($C$10*P10)</f>
        <v>0</v>
      </c>
      <c r="Q23" s="465">
        <f>SUM($C$10*Q10)</f>
        <v>0</v>
      </c>
      <c r="R23" s="413"/>
    </row>
    <row r="24" spans="1:18" ht="18" customHeight="1">
      <c r="A24" s="440">
        <v>3</v>
      </c>
      <c r="B24" s="463">
        <f t="shared" si="2"/>
        <v>0</v>
      </c>
      <c r="C24" s="464">
        <f t="shared" si="3"/>
        <v>0</v>
      </c>
      <c r="D24" s="460" t="s">
        <v>247</v>
      </c>
      <c r="E24" s="445">
        <f t="shared" si="4"/>
        <v>0</v>
      </c>
      <c r="F24" s="445">
        <f t="shared" si="5"/>
        <v>0</v>
      </c>
      <c r="G24" s="445">
        <f t="shared" si="6"/>
        <v>0</v>
      </c>
      <c r="H24" s="445">
        <f t="shared" si="7"/>
        <v>0</v>
      </c>
      <c r="I24" s="445">
        <f t="shared" si="8"/>
        <v>0</v>
      </c>
      <c r="J24" s="445">
        <f t="shared" si="9"/>
        <v>0</v>
      </c>
      <c r="K24" s="445">
        <f t="shared" si="10"/>
        <v>0</v>
      </c>
      <c r="L24" s="445">
        <f t="shared" si="11"/>
        <v>0</v>
      </c>
      <c r="M24" s="445">
        <f t="shared" si="12"/>
        <v>0</v>
      </c>
      <c r="N24" s="445">
        <f t="shared" si="13"/>
        <v>0</v>
      </c>
      <c r="O24" s="445">
        <f>SUM($C$11*O11)</f>
        <v>0</v>
      </c>
      <c r="P24" s="445">
        <f>SUM($C$11*P11)</f>
        <v>0</v>
      </c>
      <c r="Q24" s="465">
        <f>SUM($C$11*Q11)</f>
        <v>0</v>
      </c>
      <c r="R24" s="413"/>
    </row>
    <row r="25" spans="1:18" ht="18" customHeight="1">
      <c r="A25" s="440">
        <v>4</v>
      </c>
      <c r="B25" s="463">
        <f t="shared" si="2"/>
        <v>0</v>
      </c>
      <c r="C25" s="464">
        <f t="shared" si="3"/>
        <v>0</v>
      </c>
      <c r="D25" s="460" t="s">
        <v>247</v>
      </c>
      <c r="E25" s="445">
        <f t="shared" si="4"/>
        <v>0</v>
      </c>
      <c r="F25" s="445">
        <f t="shared" si="5"/>
        <v>0</v>
      </c>
      <c r="G25" s="445">
        <f t="shared" si="6"/>
        <v>0</v>
      </c>
      <c r="H25" s="445">
        <f t="shared" si="7"/>
        <v>0</v>
      </c>
      <c r="I25" s="445">
        <f t="shared" si="8"/>
        <v>0</v>
      </c>
      <c r="J25" s="445">
        <f t="shared" si="9"/>
        <v>0</v>
      </c>
      <c r="K25" s="445">
        <f t="shared" si="10"/>
        <v>0</v>
      </c>
      <c r="L25" s="445">
        <f t="shared" si="11"/>
        <v>0</v>
      </c>
      <c r="M25" s="445">
        <f t="shared" si="12"/>
        <v>0</v>
      </c>
      <c r="N25" s="445">
        <f t="shared" si="13"/>
        <v>0</v>
      </c>
      <c r="O25" s="445">
        <f>SUM($C$12*O12)</f>
        <v>0</v>
      </c>
      <c r="P25" s="445">
        <f>SUM($C$12*P12)</f>
        <v>0</v>
      </c>
      <c r="Q25" s="465">
        <f>SUM($C$12*Q12)</f>
        <v>0</v>
      </c>
      <c r="R25" s="413"/>
    </row>
    <row r="26" spans="1:18" ht="18" customHeight="1">
      <c r="A26" s="440">
        <v>5</v>
      </c>
      <c r="B26" s="463">
        <f t="shared" si="2"/>
        <v>0</v>
      </c>
      <c r="C26" s="464">
        <f t="shared" si="3"/>
        <v>0</v>
      </c>
      <c r="D26" s="460" t="s">
        <v>247</v>
      </c>
      <c r="E26" s="445">
        <f t="shared" si="4"/>
        <v>0</v>
      </c>
      <c r="F26" s="445">
        <f t="shared" si="5"/>
        <v>0</v>
      </c>
      <c r="G26" s="445">
        <f t="shared" si="6"/>
        <v>0</v>
      </c>
      <c r="H26" s="445">
        <f t="shared" si="7"/>
        <v>0</v>
      </c>
      <c r="I26" s="445">
        <f t="shared" si="8"/>
        <v>0</v>
      </c>
      <c r="J26" s="445">
        <f t="shared" si="9"/>
        <v>0</v>
      </c>
      <c r="K26" s="445">
        <f t="shared" si="10"/>
        <v>0</v>
      </c>
      <c r="L26" s="445">
        <f t="shared" si="11"/>
        <v>0</v>
      </c>
      <c r="M26" s="445">
        <f t="shared" si="12"/>
        <v>0</v>
      </c>
      <c r="N26" s="445">
        <f t="shared" si="13"/>
        <v>0</v>
      </c>
      <c r="O26" s="445">
        <f>SUM($C$13*O13)</f>
        <v>0</v>
      </c>
      <c r="P26" s="445">
        <f>SUM($C$13*P13)</f>
        <v>0</v>
      </c>
      <c r="Q26" s="465">
        <f>SUM($C$13*Q13)</f>
        <v>0</v>
      </c>
      <c r="R26" s="413"/>
    </row>
    <row r="27" spans="1:18" ht="18" customHeight="1">
      <c r="A27" s="440">
        <v>6</v>
      </c>
      <c r="B27" s="463">
        <f t="shared" si="2"/>
        <v>0</v>
      </c>
      <c r="C27" s="464">
        <f t="shared" si="3"/>
        <v>0</v>
      </c>
      <c r="D27" s="460" t="s">
        <v>247</v>
      </c>
      <c r="E27" s="445">
        <f t="shared" si="4"/>
        <v>0</v>
      </c>
      <c r="F27" s="445">
        <f t="shared" si="5"/>
        <v>0</v>
      </c>
      <c r="G27" s="445">
        <f t="shared" si="6"/>
        <v>0</v>
      </c>
      <c r="H27" s="445">
        <f t="shared" si="7"/>
        <v>0</v>
      </c>
      <c r="I27" s="445">
        <f t="shared" si="8"/>
        <v>0</v>
      </c>
      <c r="J27" s="445">
        <f t="shared" si="9"/>
        <v>0</v>
      </c>
      <c r="K27" s="445">
        <f t="shared" si="10"/>
        <v>0</v>
      </c>
      <c r="L27" s="445">
        <f t="shared" si="11"/>
        <v>0</v>
      </c>
      <c r="M27" s="445">
        <f t="shared" si="12"/>
        <v>0</v>
      </c>
      <c r="N27" s="445">
        <f t="shared" si="13"/>
        <v>0</v>
      </c>
      <c r="O27" s="445">
        <f>SUM($C$14*O14)</f>
        <v>0</v>
      </c>
      <c r="P27" s="445">
        <f>SUM($C$14*P14)</f>
        <v>0</v>
      </c>
      <c r="Q27" s="465">
        <f>SUM($C$14*Q14)</f>
        <v>0</v>
      </c>
      <c r="R27" s="413"/>
    </row>
    <row r="28" spans="1:18" ht="18" customHeight="1">
      <c r="A28" s="440">
        <v>7</v>
      </c>
      <c r="B28" s="463">
        <f t="shared" si="2"/>
        <v>0</v>
      </c>
      <c r="C28" s="464">
        <f t="shared" si="3"/>
        <v>0</v>
      </c>
      <c r="D28" s="460" t="s">
        <v>247</v>
      </c>
      <c r="E28" s="445">
        <f t="shared" si="4"/>
        <v>0</v>
      </c>
      <c r="F28" s="445">
        <f t="shared" si="5"/>
        <v>0</v>
      </c>
      <c r="G28" s="445">
        <f t="shared" si="6"/>
        <v>0</v>
      </c>
      <c r="H28" s="445">
        <f t="shared" si="7"/>
        <v>0</v>
      </c>
      <c r="I28" s="445">
        <f t="shared" si="8"/>
        <v>0</v>
      </c>
      <c r="J28" s="445">
        <f t="shared" si="9"/>
        <v>0</v>
      </c>
      <c r="K28" s="445">
        <f t="shared" si="10"/>
        <v>0</v>
      </c>
      <c r="L28" s="445">
        <f t="shared" si="11"/>
        <v>0</v>
      </c>
      <c r="M28" s="445">
        <f t="shared" si="12"/>
        <v>0</v>
      </c>
      <c r="N28" s="445">
        <f t="shared" si="13"/>
        <v>0</v>
      </c>
      <c r="O28" s="445">
        <f>SUM($C$15*O15)</f>
        <v>0</v>
      </c>
      <c r="P28" s="445">
        <f>SUM($C$15*P15)</f>
        <v>0</v>
      </c>
      <c r="Q28" s="465">
        <f>SUM($C$15*Q15)</f>
        <v>0</v>
      </c>
      <c r="R28" s="413"/>
    </row>
    <row r="29" spans="1:18" ht="18" customHeight="1">
      <c r="A29" s="440">
        <v>8</v>
      </c>
      <c r="B29" s="463">
        <f t="shared" si="2"/>
        <v>0</v>
      </c>
      <c r="C29" s="464">
        <f t="shared" si="3"/>
        <v>0</v>
      </c>
      <c r="D29" s="460" t="s">
        <v>247</v>
      </c>
      <c r="E29" s="445">
        <f t="shared" si="4"/>
        <v>0</v>
      </c>
      <c r="F29" s="445">
        <f t="shared" si="5"/>
        <v>0</v>
      </c>
      <c r="G29" s="445">
        <f t="shared" si="6"/>
        <v>0</v>
      </c>
      <c r="H29" s="445">
        <f t="shared" si="7"/>
        <v>0</v>
      </c>
      <c r="I29" s="445">
        <f t="shared" si="8"/>
        <v>0</v>
      </c>
      <c r="J29" s="445">
        <f t="shared" si="9"/>
        <v>0</v>
      </c>
      <c r="K29" s="445">
        <f t="shared" si="10"/>
        <v>0</v>
      </c>
      <c r="L29" s="445">
        <f t="shared" si="11"/>
        <v>0</v>
      </c>
      <c r="M29" s="445">
        <f t="shared" si="12"/>
        <v>0</v>
      </c>
      <c r="N29" s="445">
        <f t="shared" si="13"/>
        <v>0</v>
      </c>
      <c r="O29" s="445">
        <f>SUM($C$16*O16)</f>
        <v>0</v>
      </c>
      <c r="P29" s="445">
        <f>SUM($C$16*P16)</f>
        <v>0</v>
      </c>
      <c r="Q29" s="465">
        <f>SUM($C$16*Q16)</f>
        <v>0</v>
      </c>
      <c r="R29" s="413"/>
    </row>
    <row r="30" spans="1:18" s="467" customFormat="1" ht="18" customHeight="1">
      <c r="A30" s="440">
        <v>9</v>
      </c>
      <c r="B30" s="463">
        <f t="shared" si="2"/>
        <v>0</v>
      </c>
      <c r="C30" s="464">
        <f t="shared" si="3"/>
        <v>0</v>
      </c>
      <c r="D30" s="460" t="s">
        <v>247</v>
      </c>
      <c r="E30" s="445">
        <f t="shared" si="4"/>
        <v>0</v>
      </c>
      <c r="F30" s="445">
        <f t="shared" si="5"/>
        <v>0</v>
      </c>
      <c r="G30" s="445">
        <f t="shared" si="6"/>
        <v>0</v>
      </c>
      <c r="H30" s="445">
        <f t="shared" si="7"/>
        <v>0</v>
      </c>
      <c r="I30" s="445">
        <f t="shared" si="8"/>
        <v>0</v>
      </c>
      <c r="J30" s="445">
        <f t="shared" si="9"/>
        <v>0</v>
      </c>
      <c r="K30" s="445">
        <f t="shared" si="10"/>
        <v>0</v>
      </c>
      <c r="L30" s="445">
        <f t="shared" si="11"/>
        <v>0</v>
      </c>
      <c r="M30" s="445">
        <f t="shared" si="12"/>
        <v>0</v>
      </c>
      <c r="N30" s="445">
        <f t="shared" si="13"/>
        <v>0</v>
      </c>
      <c r="O30" s="445">
        <f>SUM($C$17*O17)</f>
        <v>0</v>
      </c>
      <c r="P30" s="445">
        <f>SUM($C$17*P17)</f>
        <v>0</v>
      </c>
      <c r="Q30" s="465">
        <f>SUM($C$17*Q17)</f>
        <v>0</v>
      </c>
      <c r="R30" s="466"/>
    </row>
    <row r="31" spans="1:18" s="467" customFormat="1" ht="18" customHeight="1">
      <c r="A31" s="440">
        <v>10</v>
      </c>
      <c r="B31" s="463">
        <f t="shared" si="2"/>
        <v>0</v>
      </c>
      <c r="C31" s="464">
        <f t="shared" si="3"/>
        <v>0</v>
      </c>
      <c r="D31" s="460" t="s">
        <v>247</v>
      </c>
      <c r="E31" s="445">
        <f t="shared" si="4"/>
        <v>0</v>
      </c>
      <c r="F31" s="445">
        <f t="shared" si="5"/>
        <v>0</v>
      </c>
      <c r="G31" s="445">
        <f t="shared" si="6"/>
        <v>0</v>
      </c>
      <c r="H31" s="445">
        <f t="shared" si="7"/>
        <v>0</v>
      </c>
      <c r="I31" s="445">
        <f t="shared" si="8"/>
        <v>0</v>
      </c>
      <c r="J31" s="445">
        <f t="shared" si="9"/>
        <v>0</v>
      </c>
      <c r="K31" s="445">
        <f t="shared" si="10"/>
        <v>0</v>
      </c>
      <c r="L31" s="445">
        <f t="shared" si="11"/>
        <v>0</v>
      </c>
      <c r="M31" s="445">
        <f t="shared" si="12"/>
        <v>0</v>
      </c>
      <c r="N31" s="445">
        <f t="shared" si="13"/>
        <v>0</v>
      </c>
      <c r="O31" s="445">
        <f>SUM($C$18*O18)</f>
        <v>0</v>
      </c>
      <c r="P31" s="445">
        <f>SUM($C$18*P18)</f>
        <v>0</v>
      </c>
      <c r="Q31" s="465">
        <f>SUM($C$18*Q18)</f>
        <v>0</v>
      </c>
      <c r="R31" s="466"/>
    </row>
    <row r="32" spans="1:18" s="467" customFormat="1" ht="18" customHeight="1">
      <c r="A32" s="440">
        <v>11</v>
      </c>
      <c r="B32" s="463">
        <f t="shared" si="2"/>
        <v>0</v>
      </c>
      <c r="C32" s="464">
        <f t="shared" si="3"/>
        <v>0</v>
      </c>
      <c r="D32" s="460" t="s">
        <v>247</v>
      </c>
      <c r="E32" s="445">
        <f t="shared" si="4"/>
        <v>0</v>
      </c>
      <c r="F32" s="445">
        <f t="shared" si="5"/>
        <v>0</v>
      </c>
      <c r="G32" s="445">
        <f t="shared" si="6"/>
        <v>0</v>
      </c>
      <c r="H32" s="445">
        <f t="shared" si="7"/>
        <v>0</v>
      </c>
      <c r="I32" s="445">
        <f t="shared" si="8"/>
        <v>0</v>
      </c>
      <c r="J32" s="445">
        <f t="shared" si="9"/>
        <v>0</v>
      </c>
      <c r="K32" s="445">
        <f t="shared" si="10"/>
        <v>0</v>
      </c>
      <c r="L32" s="445">
        <f t="shared" si="11"/>
        <v>0</v>
      </c>
      <c r="M32" s="445">
        <f t="shared" si="12"/>
        <v>0</v>
      </c>
      <c r="N32" s="445">
        <f t="shared" si="13"/>
        <v>0</v>
      </c>
      <c r="O32" s="445">
        <f>SUM($C$19*O19)</f>
        <v>0</v>
      </c>
      <c r="P32" s="445">
        <f>SUM($C$19*P19)</f>
        <v>0</v>
      </c>
      <c r="Q32" s="465">
        <f>SUM($C$19*Q19)</f>
        <v>0</v>
      </c>
      <c r="R32" s="466"/>
    </row>
    <row r="33" spans="1:18" s="467" customFormat="1" ht="18" customHeight="1">
      <c r="A33" s="451">
        <v>12</v>
      </c>
      <c r="B33" s="463">
        <f t="shared" si="2"/>
        <v>0</v>
      </c>
      <c r="C33" s="468">
        <f t="shared" si="3"/>
        <v>0</v>
      </c>
      <c r="D33" s="460" t="s">
        <v>247</v>
      </c>
      <c r="E33" s="455">
        <f t="shared" si="4"/>
        <v>0</v>
      </c>
      <c r="F33" s="455">
        <f t="shared" si="5"/>
        <v>0</v>
      </c>
      <c r="G33" s="455">
        <f t="shared" si="6"/>
        <v>0</v>
      </c>
      <c r="H33" s="455">
        <f t="shared" si="7"/>
        <v>0</v>
      </c>
      <c r="I33" s="455">
        <f t="shared" si="8"/>
        <v>0</v>
      </c>
      <c r="J33" s="455">
        <f t="shared" si="9"/>
        <v>0</v>
      </c>
      <c r="K33" s="455">
        <f t="shared" si="10"/>
        <v>0</v>
      </c>
      <c r="L33" s="455">
        <f t="shared" si="11"/>
        <v>0</v>
      </c>
      <c r="M33" s="455">
        <f t="shared" si="12"/>
        <v>0</v>
      </c>
      <c r="N33" s="455">
        <f t="shared" si="13"/>
        <v>0</v>
      </c>
      <c r="O33" s="445">
        <f>SUM($C$20*O20)</f>
        <v>0</v>
      </c>
      <c r="P33" s="445">
        <f>SUM($C$20*P20)</f>
        <v>0</v>
      </c>
      <c r="Q33" s="465">
        <f>SUM($C$20*Q20)</f>
        <v>0</v>
      </c>
      <c r="R33" s="466"/>
    </row>
    <row r="34" spans="1:18" ht="18" customHeight="1">
      <c r="A34" s="469" t="s">
        <v>53</v>
      </c>
      <c r="B34" s="470"/>
      <c r="C34" s="471"/>
      <c r="D34" s="472" t="s">
        <v>247</v>
      </c>
      <c r="E34" s="471">
        <f>SUM(E22+E23+E24+E25+E26+E27+E28+E29+E30+E31+E32+E33)</f>
        <v>0</v>
      </c>
      <c r="F34" s="471">
        <f aca="true" t="shared" si="14" ref="F34:Q34">SUM(F22+F23+F24+F25+F26+F27+F28+F29+F30+F31+F32+F33)</f>
        <v>0</v>
      </c>
      <c r="G34" s="471">
        <f t="shared" si="14"/>
        <v>0</v>
      </c>
      <c r="H34" s="471">
        <f t="shared" si="14"/>
        <v>0</v>
      </c>
      <c r="I34" s="471">
        <f t="shared" si="14"/>
        <v>0</v>
      </c>
      <c r="J34" s="471">
        <f t="shared" si="14"/>
        <v>0</v>
      </c>
      <c r="K34" s="471">
        <f t="shared" si="14"/>
        <v>0</v>
      </c>
      <c r="L34" s="471">
        <f t="shared" si="14"/>
        <v>0</v>
      </c>
      <c r="M34" s="471">
        <f t="shared" si="14"/>
        <v>0</v>
      </c>
      <c r="N34" s="471">
        <f t="shared" si="14"/>
        <v>0</v>
      </c>
      <c r="O34" s="471">
        <f>SUM(O22+O23+O24+O25+O26+O27+O28+O29+O30+O31+O32+O33)</f>
        <v>0</v>
      </c>
      <c r="P34" s="471">
        <f t="shared" si="14"/>
        <v>0</v>
      </c>
      <c r="Q34" s="473">
        <f t="shared" si="14"/>
        <v>0</v>
      </c>
      <c r="R34" s="413"/>
    </row>
    <row r="35" spans="1:18" ht="18" customHeight="1">
      <c r="A35" s="474">
        <v>13</v>
      </c>
      <c r="B35" s="475" t="s">
        <v>152</v>
      </c>
      <c r="C35" s="476"/>
      <c r="D35" s="477" t="s">
        <v>247</v>
      </c>
      <c r="E35" s="478"/>
      <c r="F35" s="478"/>
      <c r="G35" s="478"/>
      <c r="H35" s="478"/>
      <c r="I35" s="478"/>
      <c r="J35" s="478"/>
      <c r="K35" s="478"/>
      <c r="L35" s="478"/>
      <c r="M35" s="479">
        <f>SUM(E35:H35)</f>
        <v>0</v>
      </c>
      <c r="N35" s="479">
        <f>SUM(I35:L35)</f>
        <v>0</v>
      </c>
      <c r="O35" s="478"/>
      <c r="P35" s="478"/>
      <c r="Q35" s="480"/>
      <c r="R35" s="413"/>
    </row>
    <row r="36" spans="1:18" ht="18" customHeight="1">
      <c r="A36" s="481" t="s">
        <v>73</v>
      </c>
      <c r="B36" s="482"/>
      <c r="C36" s="471"/>
      <c r="D36" s="472" t="s">
        <v>247</v>
      </c>
      <c r="E36" s="471">
        <f>SUM(E34+E35)</f>
        <v>0</v>
      </c>
      <c r="F36" s="471">
        <f aca="true" t="shared" si="15" ref="F36:Q36">SUM(F34+F35)</f>
        <v>0</v>
      </c>
      <c r="G36" s="471">
        <f t="shared" si="15"/>
        <v>0</v>
      </c>
      <c r="H36" s="471">
        <f t="shared" si="15"/>
        <v>0</v>
      </c>
      <c r="I36" s="471">
        <f t="shared" si="15"/>
        <v>0</v>
      </c>
      <c r="J36" s="471">
        <f t="shared" si="15"/>
        <v>0</v>
      </c>
      <c r="K36" s="471">
        <f t="shared" si="15"/>
        <v>0</v>
      </c>
      <c r="L36" s="471">
        <f t="shared" si="15"/>
        <v>0</v>
      </c>
      <c r="M36" s="471">
        <f>SUM(M34+M35)</f>
        <v>0</v>
      </c>
      <c r="N36" s="471">
        <f t="shared" si="15"/>
        <v>0</v>
      </c>
      <c r="O36" s="471">
        <f t="shared" si="15"/>
        <v>0</v>
      </c>
      <c r="P36" s="471">
        <f t="shared" si="15"/>
        <v>0</v>
      </c>
      <c r="Q36" s="473">
        <f t="shared" si="15"/>
        <v>0</v>
      </c>
      <c r="R36" s="413"/>
    </row>
    <row r="37" spans="1:18" s="486" customFormat="1" ht="33.75" customHeight="1">
      <c r="A37" s="483">
        <v>14</v>
      </c>
      <c r="B37" s="475" t="s">
        <v>54</v>
      </c>
      <c r="C37" s="476"/>
      <c r="D37" s="460" t="s">
        <v>247</v>
      </c>
      <c r="E37" s="484"/>
      <c r="F37" s="484"/>
      <c r="G37" s="484"/>
      <c r="H37" s="484"/>
      <c r="I37" s="484"/>
      <c r="J37" s="484"/>
      <c r="K37" s="484"/>
      <c r="L37" s="484"/>
      <c r="M37" s="461">
        <f aca="true" t="shared" si="16" ref="M37:M43">SUM(E37:H37)</f>
        <v>0</v>
      </c>
      <c r="N37" s="461">
        <f aca="true" t="shared" si="17" ref="N37:N43">SUM(I37:L37)</f>
        <v>0</v>
      </c>
      <c r="O37" s="484"/>
      <c r="P37" s="484"/>
      <c r="Q37" s="485"/>
      <c r="R37" s="466"/>
    </row>
    <row r="38" spans="1:18" s="486" customFormat="1" ht="63">
      <c r="A38" s="487">
        <v>15</v>
      </c>
      <c r="B38" s="488" t="s">
        <v>154</v>
      </c>
      <c r="C38" s="489"/>
      <c r="D38" s="460" t="s">
        <v>247</v>
      </c>
      <c r="E38" s="448"/>
      <c r="F38" s="448"/>
      <c r="G38" s="448"/>
      <c r="H38" s="448"/>
      <c r="I38" s="448"/>
      <c r="J38" s="448"/>
      <c r="K38" s="448"/>
      <c r="L38" s="448"/>
      <c r="M38" s="445">
        <f t="shared" si="16"/>
        <v>0</v>
      </c>
      <c r="N38" s="445">
        <f t="shared" si="17"/>
        <v>0</v>
      </c>
      <c r="O38" s="448"/>
      <c r="P38" s="448"/>
      <c r="Q38" s="449"/>
      <c r="R38" s="466"/>
    </row>
    <row r="39" spans="1:18" s="486" customFormat="1" ht="47.25">
      <c r="A39" s="483">
        <v>16</v>
      </c>
      <c r="B39" s="488" t="s">
        <v>244</v>
      </c>
      <c r="C39" s="489"/>
      <c r="D39" s="460" t="s">
        <v>247</v>
      </c>
      <c r="E39" s="448"/>
      <c r="F39" s="448"/>
      <c r="G39" s="448"/>
      <c r="H39" s="448"/>
      <c r="I39" s="448"/>
      <c r="J39" s="448"/>
      <c r="K39" s="448"/>
      <c r="L39" s="448"/>
      <c r="M39" s="445">
        <f t="shared" si="16"/>
        <v>0</v>
      </c>
      <c r="N39" s="445">
        <f t="shared" si="17"/>
        <v>0</v>
      </c>
      <c r="O39" s="448"/>
      <c r="P39" s="448"/>
      <c r="Q39" s="449"/>
      <c r="R39" s="466"/>
    </row>
    <row r="40" spans="1:18" s="486" customFormat="1" ht="24.75" customHeight="1">
      <c r="A40" s="487">
        <v>17</v>
      </c>
      <c r="B40" s="488" t="s">
        <v>208</v>
      </c>
      <c r="C40" s="489"/>
      <c r="D40" s="460" t="s">
        <v>247</v>
      </c>
      <c r="E40" s="448"/>
      <c r="F40" s="448"/>
      <c r="G40" s="448"/>
      <c r="H40" s="448"/>
      <c r="I40" s="448"/>
      <c r="J40" s="448"/>
      <c r="K40" s="448"/>
      <c r="L40" s="448"/>
      <c r="M40" s="445">
        <f t="shared" si="16"/>
        <v>0</v>
      </c>
      <c r="N40" s="445">
        <f t="shared" si="17"/>
        <v>0</v>
      </c>
      <c r="O40" s="448"/>
      <c r="P40" s="448"/>
      <c r="Q40" s="449"/>
      <c r="R40" s="466"/>
    </row>
    <row r="41" spans="1:18" s="486" customFormat="1" ht="31.5">
      <c r="A41" s="483">
        <v>18</v>
      </c>
      <c r="B41" s="488" t="s">
        <v>77</v>
      </c>
      <c r="C41" s="489"/>
      <c r="D41" s="460" t="s">
        <v>247</v>
      </c>
      <c r="E41" s="448"/>
      <c r="F41" s="448"/>
      <c r="G41" s="448"/>
      <c r="H41" s="448"/>
      <c r="I41" s="448"/>
      <c r="J41" s="448"/>
      <c r="K41" s="448"/>
      <c r="L41" s="448"/>
      <c r="M41" s="445">
        <f t="shared" si="16"/>
        <v>0</v>
      </c>
      <c r="N41" s="445">
        <f t="shared" si="17"/>
        <v>0</v>
      </c>
      <c r="O41" s="448"/>
      <c r="P41" s="448"/>
      <c r="Q41" s="449"/>
      <c r="R41" s="466"/>
    </row>
    <row r="42" spans="1:18" s="486" customFormat="1" ht="49.5" customHeight="1">
      <c r="A42" s="487">
        <v>19</v>
      </c>
      <c r="B42" s="488" t="s">
        <v>153</v>
      </c>
      <c r="C42" s="489"/>
      <c r="D42" s="460" t="s">
        <v>247</v>
      </c>
      <c r="E42" s="448"/>
      <c r="F42" s="448"/>
      <c r="G42" s="448"/>
      <c r="H42" s="448"/>
      <c r="I42" s="448"/>
      <c r="J42" s="448"/>
      <c r="K42" s="448"/>
      <c r="L42" s="448"/>
      <c r="M42" s="445">
        <f t="shared" si="16"/>
        <v>0</v>
      </c>
      <c r="N42" s="445">
        <f t="shared" si="17"/>
        <v>0</v>
      </c>
      <c r="O42" s="448"/>
      <c r="P42" s="448"/>
      <c r="Q42" s="449"/>
      <c r="R42" s="466"/>
    </row>
    <row r="43" spans="1:18" s="486" customFormat="1" ht="31.5" customHeight="1">
      <c r="A43" s="483">
        <v>20</v>
      </c>
      <c r="B43" s="488" t="s">
        <v>68</v>
      </c>
      <c r="C43" s="489"/>
      <c r="D43" s="460" t="s">
        <v>247</v>
      </c>
      <c r="E43" s="454"/>
      <c r="F43" s="454"/>
      <c r="G43" s="454"/>
      <c r="H43" s="454"/>
      <c r="I43" s="454"/>
      <c r="J43" s="454"/>
      <c r="K43" s="454"/>
      <c r="L43" s="454"/>
      <c r="M43" s="455">
        <f t="shared" si="16"/>
        <v>0</v>
      </c>
      <c r="N43" s="455">
        <f t="shared" si="17"/>
        <v>0</v>
      </c>
      <c r="O43" s="454"/>
      <c r="P43" s="454"/>
      <c r="Q43" s="456"/>
      <c r="R43" s="466"/>
    </row>
    <row r="44" spans="1:18" s="493" customFormat="1" ht="18" customHeight="1">
      <c r="A44" s="490" t="s">
        <v>55</v>
      </c>
      <c r="B44" s="491"/>
      <c r="C44" s="471"/>
      <c r="D44" s="472" t="s">
        <v>247</v>
      </c>
      <c r="E44" s="471">
        <f>SUM(E36:E43)</f>
        <v>0</v>
      </c>
      <c r="F44" s="471">
        <f aca="true" t="shared" si="18" ref="F44:K44">SUM(F36:F43)</f>
        <v>0</v>
      </c>
      <c r="G44" s="471">
        <f t="shared" si="18"/>
        <v>0</v>
      </c>
      <c r="H44" s="471">
        <f t="shared" si="18"/>
        <v>0</v>
      </c>
      <c r="I44" s="471">
        <f t="shared" si="18"/>
        <v>0</v>
      </c>
      <c r="J44" s="471">
        <f t="shared" si="18"/>
        <v>0</v>
      </c>
      <c r="K44" s="471">
        <f t="shared" si="18"/>
        <v>0</v>
      </c>
      <c r="L44" s="471">
        <f aca="true" t="shared" si="19" ref="L44:Q44">SUM(L36:L43)</f>
        <v>0</v>
      </c>
      <c r="M44" s="471">
        <f t="shared" si="19"/>
        <v>0</v>
      </c>
      <c r="N44" s="471">
        <f>SUM(N36:N43)</f>
        <v>0</v>
      </c>
      <c r="O44" s="471">
        <f t="shared" si="19"/>
        <v>0</v>
      </c>
      <c r="P44" s="471">
        <f t="shared" si="19"/>
        <v>0</v>
      </c>
      <c r="Q44" s="473">
        <f t="shared" si="19"/>
        <v>0</v>
      </c>
      <c r="R44" s="492"/>
    </row>
    <row r="45" spans="1:17" s="413" customFormat="1" ht="15" hidden="1">
      <c r="A45" s="494"/>
      <c r="B45" s="495"/>
      <c r="C45" s="496"/>
      <c r="D45" s="494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</row>
    <row r="46" ht="15" hidden="1"/>
    <row r="47" ht="15"/>
    <row r="48" ht="15">
      <c r="B48" s="499"/>
    </row>
    <row r="49" ht="15"/>
    <row r="50" ht="15">
      <c r="E50" s="501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286" t="s">
        <v>246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76" t="s">
        <v>136</v>
      </c>
      <c r="Q1" s="276"/>
      <c r="R1" s="37"/>
      <c r="IP1" s="53"/>
      <c r="IQ1" s="54"/>
      <c r="IR1" s="54"/>
      <c r="IS1" s="54"/>
      <c r="IT1" s="54"/>
      <c r="IU1" s="54"/>
      <c r="IV1" s="54"/>
    </row>
    <row r="2" spans="2:256" ht="15">
      <c r="B2" s="277" t="s">
        <v>250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6"/>
      <c r="Q2" s="276"/>
      <c r="R2" s="37"/>
      <c r="IP2" s="53"/>
      <c r="IQ2" s="54"/>
      <c r="IR2" s="54"/>
      <c r="IS2" s="54"/>
      <c r="IT2" s="54"/>
      <c r="IU2" s="54"/>
      <c r="IV2" s="54"/>
    </row>
    <row r="3" spans="2:256" ht="15"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6"/>
      <c r="Q3" s="276"/>
      <c r="R3" s="37"/>
      <c r="IP3" s="53"/>
      <c r="IQ3" s="54"/>
      <c r="IR3" s="54"/>
      <c r="IS3" s="54"/>
      <c r="IT3" s="54"/>
      <c r="IU3" s="54"/>
      <c r="IV3" s="54"/>
    </row>
    <row r="4" spans="2:256" ht="15"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37"/>
      <c r="IP4" s="53"/>
      <c r="IQ4" s="54"/>
      <c r="IR4" s="54"/>
      <c r="IS4" s="54"/>
      <c r="IT4" s="54"/>
      <c r="IU4" s="54"/>
      <c r="IV4" s="54"/>
    </row>
    <row r="5" spans="2:256" ht="30" customHeight="1">
      <c r="B5" s="287" t="s">
        <v>27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37"/>
      <c r="IP5" s="53"/>
      <c r="IQ5" s="54"/>
      <c r="IR5" s="54"/>
      <c r="IS5" s="54"/>
      <c r="IT5" s="54"/>
      <c r="IU5" s="54"/>
      <c r="IV5" s="54"/>
    </row>
    <row r="6" spans="2:256" ht="30" customHeight="1">
      <c r="B6" s="2"/>
      <c r="C6" s="21"/>
      <c r="D6" s="61"/>
      <c r="E6" s="279" t="s">
        <v>28</v>
      </c>
      <c r="F6" s="280"/>
      <c r="G6" s="280"/>
      <c r="H6" s="281"/>
      <c r="I6" s="279" t="s">
        <v>29</v>
      </c>
      <c r="J6" s="280"/>
      <c r="K6" s="280"/>
      <c r="L6" s="281"/>
      <c r="M6" s="282" t="s">
        <v>214</v>
      </c>
      <c r="N6" s="282" t="s">
        <v>215</v>
      </c>
      <c r="O6" s="282" t="s">
        <v>216</v>
      </c>
      <c r="P6" s="282" t="s">
        <v>217</v>
      </c>
      <c r="Q6" s="284" t="s">
        <v>218</v>
      </c>
      <c r="R6" s="37"/>
      <c r="IP6" s="53"/>
      <c r="IQ6" s="54"/>
      <c r="IR6" s="54"/>
      <c r="IS6" s="54"/>
      <c r="IT6" s="54"/>
      <c r="IU6" s="54"/>
      <c r="IV6" s="54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283"/>
      <c r="N7" s="283"/>
      <c r="O7" s="283"/>
      <c r="P7" s="283"/>
      <c r="Q7" s="285"/>
      <c r="R7" s="37"/>
      <c r="IP7" s="53"/>
      <c r="IQ7" s="54"/>
      <c r="IR7" s="54"/>
      <c r="IS7" s="54"/>
      <c r="IT7" s="54"/>
      <c r="IU7" s="54"/>
      <c r="IV7" s="54"/>
    </row>
    <row r="8" spans="2:256" ht="33" customHeight="1">
      <c r="B8" s="115">
        <v>1</v>
      </c>
      <c r="C8" s="124" t="s">
        <v>96</v>
      </c>
      <c r="D8" s="121" t="s">
        <v>247</v>
      </c>
      <c r="E8" s="116"/>
      <c r="F8" s="116"/>
      <c r="G8" s="116"/>
      <c r="H8" s="116"/>
      <c r="I8" s="116"/>
      <c r="J8" s="116"/>
      <c r="K8" s="116"/>
      <c r="L8" s="116"/>
      <c r="M8" s="117">
        <f>SUM(E8:H8)</f>
        <v>0</v>
      </c>
      <c r="N8" s="117">
        <f>SUM(I8:L8)</f>
        <v>0</v>
      </c>
      <c r="O8" s="116"/>
      <c r="P8" s="116"/>
      <c r="Q8" s="248"/>
      <c r="R8" s="37"/>
      <c r="IP8" s="53"/>
      <c r="IQ8" s="54"/>
      <c r="IR8" s="54"/>
      <c r="IS8" s="54"/>
      <c r="IT8" s="54"/>
      <c r="IU8" s="54"/>
      <c r="IV8" s="54"/>
    </row>
    <row r="9" spans="2:256" ht="30" customHeight="1">
      <c r="B9" s="115">
        <v>2</v>
      </c>
      <c r="C9" s="124" t="s">
        <v>72</v>
      </c>
      <c r="D9" s="121" t="s">
        <v>247</v>
      </c>
      <c r="E9" s="116"/>
      <c r="F9" s="116"/>
      <c r="G9" s="116"/>
      <c r="H9" s="116"/>
      <c r="I9" s="116"/>
      <c r="J9" s="116"/>
      <c r="K9" s="116"/>
      <c r="L9" s="116"/>
      <c r="M9" s="117">
        <f>SUM(E9:H9)</f>
        <v>0</v>
      </c>
      <c r="N9" s="117">
        <f>SUM(I9:L9)</f>
        <v>0</v>
      </c>
      <c r="O9" s="116"/>
      <c r="P9" s="116"/>
      <c r="Q9" s="248"/>
      <c r="R9" s="37"/>
      <c r="IP9" s="53"/>
      <c r="IQ9" s="54"/>
      <c r="IR9" s="54"/>
      <c r="IS9" s="54"/>
      <c r="IT9" s="54"/>
      <c r="IU9" s="54"/>
      <c r="IV9" s="54"/>
    </row>
    <row r="10" spans="2:256" ht="30" customHeight="1">
      <c r="B10" s="115">
        <v>3</v>
      </c>
      <c r="C10" s="125" t="s">
        <v>97</v>
      </c>
      <c r="D10" s="121" t="s">
        <v>247</v>
      </c>
      <c r="E10" s="116"/>
      <c r="F10" s="116"/>
      <c r="G10" s="116"/>
      <c r="H10" s="116"/>
      <c r="I10" s="116"/>
      <c r="J10" s="116"/>
      <c r="K10" s="116"/>
      <c r="L10" s="116"/>
      <c r="M10" s="117">
        <f>SUM(E10:H10)</f>
        <v>0</v>
      </c>
      <c r="N10" s="117">
        <f>SUM(I10:L10)</f>
        <v>0</v>
      </c>
      <c r="O10" s="116"/>
      <c r="P10" s="116"/>
      <c r="Q10" s="248"/>
      <c r="R10" s="37"/>
      <c r="IP10" s="53"/>
      <c r="IQ10" s="54"/>
      <c r="IR10" s="54"/>
      <c r="IS10" s="54"/>
      <c r="IT10" s="54"/>
      <c r="IU10" s="54"/>
      <c r="IV10" s="54"/>
    </row>
    <row r="11" spans="2:256" s="6" customFormat="1" ht="30" customHeight="1">
      <c r="B11" s="115">
        <v>4</v>
      </c>
      <c r="C11" s="124" t="s">
        <v>98</v>
      </c>
      <c r="D11" s="121" t="s">
        <v>247</v>
      </c>
      <c r="E11" s="116"/>
      <c r="F11" s="116"/>
      <c r="G11" s="116"/>
      <c r="H11" s="116"/>
      <c r="I11" s="116"/>
      <c r="J11" s="116"/>
      <c r="K11" s="116"/>
      <c r="L11" s="116"/>
      <c r="M11" s="117">
        <f>SUM(E11:H11)</f>
        <v>0</v>
      </c>
      <c r="N11" s="117">
        <f>SUM(I11:L11)</f>
        <v>0</v>
      </c>
      <c r="O11" s="116"/>
      <c r="P11" s="116"/>
      <c r="Q11" s="248"/>
      <c r="R11" s="39"/>
      <c r="IP11" s="57"/>
      <c r="IQ11" s="58"/>
      <c r="IR11" s="58"/>
      <c r="IS11" s="58"/>
      <c r="IT11" s="58"/>
      <c r="IU11" s="58"/>
      <c r="IV11" s="58"/>
    </row>
    <row r="12" spans="2:256" ht="30" customHeight="1">
      <c r="B12" s="126">
        <v>5</v>
      </c>
      <c r="C12" s="127" t="s">
        <v>99</v>
      </c>
      <c r="D12" s="253" t="s">
        <v>247</v>
      </c>
      <c r="E12" s="249">
        <f>SUM(E8:E11)</f>
        <v>0</v>
      </c>
      <c r="F12" s="249">
        <f aca="true" t="shared" si="0" ref="F12:L12">SUM(F8:F11)</f>
        <v>0</v>
      </c>
      <c r="G12" s="249">
        <f t="shared" si="0"/>
        <v>0</v>
      </c>
      <c r="H12" s="249">
        <f t="shared" si="0"/>
        <v>0</v>
      </c>
      <c r="I12" s="249">
        <f t="shared" si="0"/>
        <v>0</v>
      </c>
      <c r="J12" s="249">
        <f t="shared" si="0"/>
        <v>0</v>
      </c>
      <c r="K12" s="249">
        <f t="shared" si="0"/>
        <v>0</v>
      </c>
      <c r="L12" s="249">
        <f t="shared" si="0"/>
        <v>0</v>
      </c>
      <c r="M12" s="249">
        <f>SUM(M8:M11)</f>
        <v>0</v>
      </c>
      <c r="N12" s="249">
        <f>SUM(N8:N11)</f>
        <v>0</v>
      </c>
      <c r="O12" s="249">
        <f>SUM(O8:O11)</f>
        <v>0</v>
      </c>
      <c r="P12" s="249">
        <f>SUM(P8:P11)</f>
        <v>0</v>
      </c>
      <c r="Q12" s="254">
        <f>SUM(Q8:Q11)</f>
        <v>0</v>
      </c>
      <c r="R12" s="37"/>
      <c r="IP12" s="53"/>
      <c r="IQ12" s="54"/>
      <c r="IR12" s="54"/>
      <c r="IS12" s="54"/>
      <c r="IT12" s="54"/>
      <c r="IU12" s="54"/>
      <c r="IV12" s="54"/>
    </row>
    <row r="13" spans="2:256" s="5" customFormat="1" ht="30" customHeight="1">
      <c r="B13" s="115">
        <v>6</v>
      </c>
      <c r="C13" s="120" t="s">
        <v>90</v>
      </c>
      <c r="D13" s="121" t="s">
        <v>247</v>
      </c>
      <c r="E13" s="116"/>
      <c r="F13" s="116"/>
      <c r="G13" s="116"/>
      <c r="H13" s="116"/>
      <c r="I13" s="116"/>
      <c r="J13" s="116"/>
      <c r="K13" s="116"/>
      <c r="L13" s="116"/>
      <c r="M13" s="117">
        <f>SUM(E13:H13)</f>
        <v>0</v>
      </c>
      <c r="N13" s="117">
        <f>SUM(I13:L13)</f>
        <v>0</v>
      </c>
      <c r="O13" s="116"/>
      <c r="P13" s="116"/>
      <c r="Q13" s="248"/>
      <c r="R13" s="38"/>
      <c r="IP13" s="55"/>
      <c r="IQ13" s="56"/>
      <c r="IR13" s="56"/>
      <c r="IS13" s="56"/>
      <c r="IT13" s="56"/>
      <c r="IU13" s="56"/>
      <c r="IV13" s="56"/>
    </row>
    <row r="14" spans="2:256" s="5" customFormat="1" ht="30" customHeight="1">
      <c r="B14" s="115">
        <v>7</v>
      </c>
      <c r="C14" s="128" t="s">
        <v>76</v>
      </c>
      <c r="D14" s="121" t="s">
        <v>247</v>
      </c>
      <c r="E14" s="116"/>
      <c r="F14" s="116"/>
      <c r="G14" s="116"/>
      <c r="H14" s="116"/>
      <c r="I14" s="116"/>
      <c r="J14" s="116"/>
      <c r="K14" s="116"/>
      <c r="L14" s="116"/>
      <c r="M14" s="117">
        <f>SUM(E14:H14)</f>
        <v>0</v>
      </c>
      <c r="N14" s="117">
        <f>SUM(I14:L14)</f>
        <v>0</v>
      </c>
      <c r="O14" s="116"/>
      <c r="P14" s="116"/>
      <c r="Q14" s="248"/>
      <c r="R14" s="38"/>
      <c r="IP14" s="55"/>
      <c r="IQ14" s="56"/>
      <c r="IR14" s="56"/>
      <c r="IS14" s="56"/>
      <c r="IT14" s="56"/>
      <c r="IU14" s="56"/>
      <c r="IV14" s="56"/>
    </row>
    <row r="15" spans="2:256" ht="30" customHeight="1">
      <c r="B15" s="126">
        <v>8</v>
      </c>
      <c r="C15" s="129" t="s">
        <v>1</v>
      </c>
      <c r="D15" s="253" t="s">
        <v>247</v>
      </c>
      <c r="E15" s="249">
        <f>SUM(E13:E14)</f>
        <v>0</v>
      </c>
      <c r="F15" s="249">
        <f aca="true" t="shared" si="1" ref="F15:L15">SUM(F13:F14)</f>
        <v>0</v>
      </c>
      <c r="G15" s="249">
        <f t="shared" si="1"/>
        <v>0</v>
      </c>
      <c r="H15" s="249">
        <f>SUM(H13:H14)</f>
        <v>0</v>
      </c>
      <c r="I15" s="249">
        <f t="shared" si="1"/>
        <v>0</v>
      </c>
      <c r="J15" s="249">
        <f t="shared" si="1"/>
        <v>0</v>
      </c>
      <c r="K15" s="249">
        <f t="shared" si="1"/>
        <v>0</v>
      </c>
      <c r="L15" s="249">
        <f t="shared" si="1"/>
        <v>0</v>
      </c>
      <c r="M15" s="249">
        <f>SUM(M13:M14)</f>
        <v>0</v>
      </c>
      <c r="N15" s="249">
        <f>SUM(N13:N14)</f>
        <v>0</v>
      </c>
      <c r="O15" s="249">
        <f>SUM(O13:O14)</f>
        <v>0</v>
      </c>
      <c r="P15" s="249">
        <f>SUM(P13:P14)</f>
        <v>0</v>
      </c>
      <c r="Q15" s="254">
        <f>SUM(Q13:Q14)</f>
        <v>0</v>
      </c>
      <c r="R15" s="37"/>
      <c r="IP15" s="53"/>
      <c r="IQ15" s="54"/>
      <c r="IR15" s="54"/>
      <c r="IS15" s="54"/>
      <c r="IT15" s="54"/>
      <c r="IU15" s="54"/>
      <c r="IV15" s="54"/>
    </row>
    <row r="16" spans="2:256" ht="30" customHeight="1">
      <c r="B16" s="122">
        <v>9</v>
      </c>
      <c r="C16" s="123" t="s">
        <v>242</v>
      </c>
      <c r="D16" s="121" t="s">
        <v>247</v>
      </c>
      <c r="E16" s="116"/>
      <c r="F16" s="116"/>
      <c r="G16" s="116"/>
      <c r="H16" s="116"/>
      <c r="I16" s="116"/>
      <c r="J16" s="116"/>
      <c r="K16" s="116"/>
      <c r="L16" s="116"/>
      <c r="M16" s="117">
        <f>SUM(E16:H16)</f>
        <v>0</v>
      </c>
      <c r="N16" s="117">
        <f>SUM(I16:L16)</f>
        <v>0</v>
      </c>
      <c r="O16" s="116"/>
      <c r="P16" s="116"/>
      <c r="Q16" s="248"/>
      <c r="R16" s="37"/>
      <c r="IP16" s="53"/>
      <c r="IQ16" s="54"/>
      <c r="IR16" s="54"/>
      <c r="IS16" s="54"/>
      <c r="IT16" s="54"/>
      <c r="IU16" s="54"/>
      <c r="IV16" s="54"/>
    </row>
    <row r="17" spans="2:256" ht="30" customHeight="1">
      <c r="B17" s="122">
        <v>10</v>
      </c>
      <c r="C17" s="123" t="s">
        <v>66</v>
      </c>
      <c r="D17" s="121" t="s">
        <v>247</v>
      </c>
      <c r="E17" s="116"/>
      <c r="F17" s="116"/>
      <c r="G17" s="116"/>
      <c r="H17" s="116"/>
      <c r="I17" s="116"/>
      <c r="J17" s="116"/>
      <c r="K17" s="116"/>
      <c r="L17" s="116"/>
      <c r="M17" s="117">
        <f>SUM(E17:H17)</f>
        <v>0</v>
      </c>
      <c r="N17" s="117">
        <f>SUM(I17:L17)</f>
        <v>0</v>
      </c>
      <c r="O17" s="116"/>
      <c r="P17" s="116"/>
      <c r="Q17" s="248"/>
      <c r="R17" s="37"/>
      <c r="IP17" s="53"/>
      <c r="IQ17" s="54"/>
      <c r="IR17" s="54"/>
      <c r="IS17" s="54"/>
      <c r="IT17" s="54"/>
      <c r="IU17" s="54"/>
      <c r="IV17" s="54"/>
    </row>
    <row r="18" spans="2:256" ht="30" customHeight="1">
      <c r="B18" s="130">
        <v>11</v>
      </c>
      <c r="C18" s="131" t="s">
        <v>2</v>
      </c>
      <c r="D18" s="250" t="s">
        <v>247</v>
      </c>
      <c r="E18" s="251">
        <f>SUM(E12+E15+E17+E16)</f>
        <v>0</v>
      </c>
      <c r="F18" s="251">
        <f aca="true" t="shared" si="2" ref="F18:L18">SUM(F12+F15+F17+F16)</f>
        <v>0</v>
      </c>
      <c r="G18" s="251">
        <f t="shared" si="2"/>
        <v>0</v>
      </c>
      <c r="H18" s="251">
        <f t="shared" si="2"/>
        <v>0</v>
      </c>
      <c r="I18" s="251">
        <f t="shared" si="2"/>
        <v>0</v>
      </c>
      <c r="J18" s="251">
        <f t="shared" si="2"/>
        <v>0</v>
      </c>
      <c r="K18" s="251">
        <f t="shared" si="2"/>
        <v>0</v>
      </c>
      <c r="L18" s="251">
        <f t="shared" si="2"/>
        <v>0</v>
      </c>
      <c r="M18" s="251">
        <f>SUM(M12+M15+M17+M16)</f>
        <v>0</v>
      </c>
      <c r="N18" s="251">
        <f>SUM(N12+N15+N17+N16)</f>
        <v>0</v>
      </c>
      <c r="O18" s="251">
        <f>SUM(O12+O15+O17+O16)</f>
        <v>0</v>
      </c>
      <c r="P18" s="251">
        <f>SUM(P12+P15+P17+P16)</f>
        <v>0</v>
      </c>
      <c r="Q18" s="252">
        <f>SUM(Q12+Q15+Q17+Q16)</f>
        <v>0</v>
      </c>
      <c r="R18" s="37"/>
      <c r="IP18" s="53"/>
      <c r="IQ18" s="54"/>
      <c r="IR18" s="54"/>
      <c r="IS18" s="54"/>
      <c r="IT18" s="54"/>
      <c r="IU18" s="54"/>
      <c r="IV18" s="54"/>
    </row>
    <row r="19" spans="2:256" s="12" customFormat="1" ht="3.75" customHeight="1">
      <c r="B19" s="11"/>
      <c r="D19" s="11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IP19" s="60"/>
      <c r="IQ19" s="54"/>
      <c r="IR19" s="54"/>
      <c r="IS19" s="54"/>
      <c r="IT19" s="54"/>
      <c r="IU19" s="54"/>
      <c r="IV19" s="54"/>
    </row>
    <row r="20" spans="250:256" ht="15">
      <c r="IP20" s="53"/>
      <c r="IQ20" s="54"/>
      <c r="IR20" s="54"/>
      <c r="IS20" s="54"/>
      <c r="IT20" s="54"/>
      <c r="IU20" s="54"/>
      <c r="IV20" s="54"/>
    </row>
    <row r="21" spans="5:256" ht="15">
      <c r="E21" s="73"/>
      <c r="IP21" s="53"/>
      <c r="IQ21" s="54"/>
      <c r="IR21" s="54"/>
      <c r="IS21" s="54"/>
      <c r="IT21" s="54"/>
      <c r="IU21" s="54"/>
      <c r="IV21" s="54"/>
    </row>
    <row r="22" spans="250:256" ht="15">
      <c r="IP22" s="53"/>
      <c r="IQ22" s="54"/>
      <c r="IR22" s="54"/>
      <c r="IS22" s="54"/>
      <c r="IT22" s="54"/>
      <c r="IU22" s="54"/>
      <c r="IV22" s="54"/>
    </row>
    <row r="23" spans="250:256" ht="15">
      <c r="IP23" s="53"/>
      <c r="IQ23" s="54"/>
      <c r="IR23" s="54"/>
      <c r="IS23" s="54"/>
      <c r="IT23" s="54"/>
      <c r="IU23" s="54"/>
      <c r="IV23" s="54"/>
    </row>
    <row r="24" spans="250:256" ht="15">
      <c r="IP24" s="53"/>
      <c r="IQ24" s="54"/>
      <c r="IR24" s="54"/>
      <c r="IS24" s="54"/>
      <c r="IT24" s="54"/>
      <c r="IU24" s="54"/>
      <c r="IV24" s="54"/>
    </row>
    <row r="25" spans="250:256" ht="15">
      <c r="IP25" s="53"/>
      <c r="IQ25" s="54"/>
      <c r="IR25" s="54"/>
      <c r="IS25" s="54"/>
      <c r="IT25" s="54"/>
      <c r="IU25" s="54"/>
      <c r="IV25" s="54"/>
    </row>
    <row r="26" spans="250:256" ht="15">
      <c r="IP26" s="53"/>
      <c r="IQ26" s="54"/>
      <c r="IR26" s="54"/>
      <c r="IS26" s="54"/>
      <c r="IT26" s="54"/>
      <c r="IU26" s="54"/>
      <c r="IV26" s="54"/>
    </row>
    <row r="27" spans="250:256" ht="15">
      <c r="IP27" s="53"/>
      <c r="IQ27" s="54"/>
      <c r="IR27" s="54"/>
      <c r="IS27" s="54"/>
      <c r="IT27" s="54"/>
      <c r="IU27" s="54"/>
      <c r="IV27" s="54"/>
    </row>
    <row r="28" spans="250:256" ht="15">
      <c r="IP28" s="53"/>
      <c r="IQ28" s="54"/>
      <c r="IR28" s="54"/>
      <c r="IS28" s="54"/>
      <c r="IT28" s="54"/>
      <c r="IU28" s="54"/>
      <c r="IV28" s="54"/>
    </row>
    <row r="29" spans="250:256" ht="15">
      <c r="IP29" s="53"/>
      <c r="IQ29" s="54"/>
      <c r="IR29" s="54"/>
      <c r="IS29" s="54"/>
      <c r="IT29" s="54"/>
      <c r="IU29" s="54"/>
      <c r="IV29" s="54"/>
    </row>
    <row r="30" spans="250:256" ht="15">
      <c r="IP30" s="53"/>
      <c r="IQ30" s="54"/>
      <c r="IR30" s="54"/>
      <c r="IS30" s="54"/>
      <c r="IT30" s="54"/>
      <c r="IU30" s="54"/>
      <c r="IV30" s="54"/>
    </row>
    <row r="31" spans="250:256" ht="15">
      <c r="IP31" s="53"/>
      <c r="IQ31" s="54"/>
      <c r="IR31" s="54"/>
      <c r="IS31" s="54"/>
      <c r="IT31" s="54"/>
      <c r="IU31" s="54"/>
      <c r="IV31" s="54"/>
    </row>
    <row r="32" spans="250:256" ht="15">
      <c r="IP32" s="53"/>
      <c r="IQ32" s="54"/>
      <c r="IR32" s="54"/>
      <c r="IS32" s="54"/>
      <c r="IT32" s="54"/>
      <c r="IU32" s="54"/>
      <c r="IV32" s="54"/>
    </row>
    <row r="33" spans="250:256" ht="15">
      <c r="IP33" s="53"/>
      <c r="IQ33" s="54"/>
      <c r="IR33" s="54"/>
      <c r="IS33" s="54"/>
      <c r="IT33" s="54"/>
      <c r="IU33" s="54"/>
      <c r="IV33" s="54"/>
    </row>
    <row r="34" spans="250:256" ht="15">
      <c r="IP34" s="53"/>
      <c r="IQ34" s="54"/>
      <c r="IR34" s="54"/>
      <c r="IS34" s="54"/>
      <c r="IT34" s="54"/>
      <c r="IU34" s="54"/>
      <c r="IV34" s="54"/>
    </row>
    <row r="35" spans="250:256" ht="15">
      <c r="IP35" s="53"/>
      <c r="IQ35" s="54"/>
      <c r="IR35" s="54"/>
      <c r="IS35" s="54"/>
      <c r="IT35" s="54"/>
      <c r="IU35" s="54"/>
      <c r="IV35" s="54"/>
    </row>
    <row r="36" spans="250:256" ht="15">
      <c r="IP36" s="53"/>
      <c r="IQ36" s="54"/>
      <c r="IR36" s="54"/>
      <c r="IS36" s="54"/>
      <c r="IT36" s="54"/>
      <c r="IU36" s="54"/>
      <c r="IV36" s="54"/>
    </row>
    <row r="37" spans="250:256" ht="15">
      <c r="IP37" s="53"/>
      <c r="IQ37" s="54"/>
      <c r="IR37" s="54"/>
      <c r="IS37" s="54"/>
      <c r="IT37" s="54"/>
      <c r="IU37" s="54"/>
      <c r="IV37" s="54"/>
    </row>
    <row r="38" spans="250:256" ht="15">
      <c r="IP38" s="53"/>
      <c r="IQ38" s="54"/>
      <c r="IR38" s="54"/>
      <c r="IS38" s="54"/>
      <c r="IT38" s="54"/>
      <c r="IU38" s="54"/>
      <c r="IV38" s="54"/>
    </row>
    <row r="39" spans="250:256" ht="15">
      <c r="IP39" s="53"/>
      <c r="IQ39" s="54"/>
      <c r="IR39" s="54"/>
      <c r="IS39" s="54"/>
      <c r="IT39" s="54"/>
      <c r="IU39" s="54"/>
      <c r="IV39" s="54"/>
    </row>
    <row r="40" spans="250:256" ht="15">
      <c r="IP40" s="53"/>
      <c r="IQ40" s="54"/>
      <c r="IR40" s="54"/>
      <c r="IS40" s="54"/>
      <c r="IT40" s="54"/>
      <c r="IU40" s="54"/>
      <c r="IV40" s="54"/>
    </row>
    <row r="41" spans="250:256" ht="15">
      <c r="IP41" s="53"/>
      <c r="IQ41" s="54"/>
      <c r="IR41" s="54"/>
      <c r="IS41" s="54"/>
      <c r="IT41" s="54"/>
      <c r="IU41" s="54"/>
      <c r="IV41" s="54"/>
    </row>
    <row r="42" spans="250:256" ht="15">
      <c r="IP42" s="53"/>
      <c r="IQ42" s="54"/>
      <c r="IR42" s="54"/>
      <c r="IS42" s="54"/>
      <c r="IT42" s="54"/>
      <c r="IU42" s="54"/>
      <c r="IV42" s="54"/>
    </row>
    <row r="43" spans="250:256" ht="15">
      <c r="IP43" s="53"/>
      <c r="IQ43" s="54"/>
      <c r="IR43" s="54"/>
      <c r="IS43" s="54"/>
      <c r="IT43" s="54"/>
      <c r="IU43" s="54"/>
      <c r="IV43" s="54"/>
    </row>
    <row r="44" spans="250:256" ht="15">
      <c r="IP44" s="53"/>
      <c r="IQ44" s="54"/>
      <c r="IR44" s="54"/>
      <c r="IS44" s="54"/>
      <c r="IT44" s="54"/>
      <c r="IU44" s="54"/>
      <c r="IV44" s="54"/>
    </row>
    <row r="45" spans="250:256" ht="15">
      <c r="IP45" s="53"/>
      <c r="IQ45" s="54"/>
      <c r="IR45" s="54"/>
      <c r="IS45" s="54"/>
      <c r="IT45" s="54"/>
      <c r="IU45" s="54"/>
      <c r="IV45" s="54"/>
    </row>
    <row r="46" spans="250:256" ht="15">
      <c r="IP46" s="53"/>
      <c r="IQ46" s="54"/>
      <c r="IR46" s="54"/>
      <c r="IS46" s="54"/>
      <c r="IT46" s="54"/>
      <c r="IU46" s="54"/>
      <c r="IV46" s="54"/>
    </row>
    <row r="47" spans="250:256" ht="15">
      <c r="IP47" s="53"/>
      <c r="IQ47" s="54"/>
      <c r="IR47" s="54"/>
      <c r="IS47" s="54"/>
      <c r="IT47" s="54"/>
      <c r="IU47" s="54"/>
      <c r="IV47" s="54"/>
    </row>
    <row r="48" spans="250:256" ht="15">
      <c r="IP48" s="53"/>
      <c r="IQ48" s="54"/>
      <c r="IR48" s="54"/>
      <c r="IS48" s="54"/>
      <c r="IT48" s="54"/>
      <c r="IU48" s="54"/>
      <c r="IV48" s="54"/>
    </row>
    <row r="49" spans="250:256" ht="15">
      <c r="IP49" s="53"/>
      <c r="IQ49" s="54"/>
      <c r="IR49" s="54"/>
      <c r="IS49" s="54"/>
      <c r="IT49" s="54"/>
      <c r="IU49" s="54"/>
      <c r="IV49" s="54"/>
    </row>
    <row r="50" spans="250:256" ht="15">
      <c r="IP50" s="53"/>
      <c r="IQ50" s="54"/>
      <c r="IR50" s="54"/>
      <c r="IS50" s="54"/>
      <c r="IT50" s="54"/>
      <c r="IU50" s="54"/>
      <c r="IV50" s="54"/>
    </row>
    <row r="51" spans="250:256" ht="15">
      <c r="IP51" s="53"/>
      <c r="IQ51" s="54"/>
      <c r="IR51" s="54"/>
      <c r="IS51" s="54"/>
      <c r="IT51" s="54"/>
      <c r="IU51" s="54"/>
      <c r="IV51" s="54"/>
    </row>
    <row r="52" spans="250:256" ht="15">
      <c r="IP52" s="53"/>
      <c r="IQ52" s="54"/>
      <c r="IR52" s="54"/>
      <c r="IS52" s="54"/>
      <c r="IT52" s="54"/>
      <c r="IU52" s="54"/>
      <c r="IV52" s="54"/>
    </row>
    <row r="53" spans="250:256" ht="15">
      <c r="IP53" s="53"/>
      <c r="IQ53" s="54"/>
      <c r="IR53" s="54"/>
      <c r="IS53" s="54"/>
      <c r="IT53" s="54"/>
      <c r="IU53" s="54"/>
      <c r="IV53" s="54"/>
    </row>
    <row r="54" spans="250:256" ht="15">
      <c r="IP54" s="53"/>
      <c r="IQ54" s="54"/>
      <c r="IR54" s="54"/>
      <c r="IS54" s="54"/>
      <c r="IT54" s="54"/>
      <c r="IU54" s="54"/>
      <c r="IV54" s="54"/>
    </row>
    <row r="55" spans="250:256" ht="15">
      <c r="IP55" s="53"/>
      <c r="IQ55" s="54"/>
      <c r="IR55" s="54"/>
      <c r="IS55" s="54"/>
      <c r="IT55" s="54"/>
      <c r="IU55" s="54"/>
      <c r="IV55" s="54"/>
    </row>
    <row r="56" spans="250:256" ht="15">
      <c r="IP56" s="53"/>
      <c r="IQ56" s="54"/>
      <c r="IR56" s="54"/>
      <c r="IS56" s="54"/>
      <c r="IT56" s="54"/>
      <c r="IU56" s="54"/>
      <c r="IV56" s="54"/>
    </row>
    <row r="57" spans="250:256" ht="15">
      <c r="IP57" s="53"/>
      <c r="IQ57" s="54"/>
      <c r="IR57" s="54"/>
      <c r="IS57" s="54"/>
      <c r="IT57" s="54"/>
      <c r="IU57" s="54"/>
      <c r="IV57" s="54"/>
    </row>
    <row r="58" spans="250:256" ht="15">
      <c r="IP58" s="53"/>
      <c r="IQ58" s="54"/>
      <c r="IR58" s="54"/>
      <c r="IS58" s="54"/>
      <c r="IT58" s="54"/>
      <c r="IU58" s="54"/>
      <c r="IV58" s="54"/>
    </row>
    <row r="59" spans="250:256" ht="15">
      <c r="IP59" s="53"/>
      <c r="IQ59" s="54"/>
      <c r="IR59" s="54"/>
      <c r="IS59" s="54"/>
      <c r="IT59" s="54"/>
      <c r="IU59" s="54"/>
      <c r="IV59" s="54"/>
    </row>
    <row r="60" spans="250:256" ht="15">
      <c r="IP60" s="53"/>
      <c r="IQ60" s="54"/>
      <c r="IR60" s="54"/>
      <c r="IS60" s="54"/>
      <c r="IT60" s="54"/>
      <c r="IU60" s="54"/>
      <c r="IV60" s="54"/>
    </row>
    <row r="61" spans="250:256" ht="15">
      <c r="IP61" s="53"/>
      <c r="IQ61" s="54"/>
      <c r="IR61" s="54"/>
      <c r="IS61" s="54"/>
      <c r="IT61" s="54"/>
      <c r="IU61" s="54"/>
      <c r="IV61" s="54"/>
    </row>
    <row r="62" spans="250:256" ht="15">
      <c r="IP62" s="53"/>
      <c r="IQ62" s="54"/>
      <c r="IR62" s="54"/>
      <c r="IS62" s="54"/>
      <c r="IT62" s="54"/>
      <c r="IU62" s="54"/>
      <c r="IV62" s="54"/>
    </row>
    <row r="63" spans="250:256" ht="15">
      <c r="IP63" s="53"/>
      <c r="IQ63" s="54"/>
      <c r="IR63" s="54"/>
      <c r="IS63" s="54"/>
      <c r="IT63" s="54"/>
      <c r="IU63" s="54"/>
      <c r="IV63" s="54"/>
    </row>
    <row r="64" spans="250:256" ht="15">
      <c r="IP64" s="53"/>
      <c r="IQ64" s="54"/>
      <c r="IR64" s="54"/>
      <c r="IS64" s="54"/>
      <c r="IT64" s="54"/>
      <c r="IU64" s="54"/>
      <c r="IV64" s="54"/>
    </row>
    <row r="65" spans="250:256" ht="15">
      <c r="IP65" s="53"/>
      <c r="IQ65" s="54"/>
      <c r="IR65" s="54"/>
      <c r="IS65" s="54"/>
      <c r="IT65" s="54"/>
      <c r="IU65" s="54"/>
      <c r="IV65" s="54"/>
    </row>
    <row r="66" spans="250:256" ht="15">
      <c r="IP66" s="53"/>
      <c r="IQ66" s="54"/>
      <c r="IR66" s="54"/>
      <c r="IS66" s="54"/>
      <c r="IT66" s="54"/>
      <c r="IU66" s="54"/>
      <c r="IV66" s="54"/>
    </row>
    <row r="67" spans="250:256" ht="15">
      <c r="IP67" s="53"/>
      <c r="IQ67" s="54"/>
      <c r="IR67" s="54"/>
      <c r="IS67" s="54"/>
      <c r="IT67" s="54"/>
      <c r="IU67" s="54"/>
      <c r="IV67" s="54"/>
    </row>
    <row r="68" spans="250:256" ht="15">
      <c r="IP68" s="53"/>
      <c r="IQ68" s="54"/>
      <c r="IR68" s="54"/>
      <c r="IS68" s="54"/>
      <c r="IT68" s="54"/>
      <c r="IU68" s="54"/>
      <c r="IV68" s="54"/>
    </row>
    <row r="69" spans="250:256" ht="15">
      <c r="IP69" s="53"/>
      <c r="IQ69" s="54"/>
      <c r="IR69" s="54"/>
      <c r="IS69" s="54"/>
      <c r="IT69" s="54"/>
      <c r="IU69" s="54"/>
      <c r="IV69" s="54"/>
    </row>
    <row r="70" spans="250:256" ht="15">
      <c r="IP70" s="53"/>
      <c r="IQ70" s="54"/>
      <c r="IR70" s="54"/>
      <c r="IS70" s="54"/>
      <c r="IT70" s="54"/>
      <c r="IU70" s="54"/>
      <c r="IV70" s="54"/>
    </row>
    <row r="71" spans="250:256" ht="15">
      <c r="IP71" s="53"/>
      <c r="IQ71" s="54"/>
      <c r="IR71" s="54"/>
      <c r="IS71" s="54"/>
      <c r="IT71" s="54"/>
      <c r="IU71" s="54"/>
      <c r="IV71" s="54"/>
    </row>
    <row r="72" spans="250:256" ht="15">
      <c r="IP72" s="53"/>
      <c r="IQ72" s="54"/>
      <c r="IR72" s="54"/>
      <c r="IS72" s="54"/>
      <c r="IT72" s="54"/>
      <c r="IU72" s="54"/>
      <c r="IV72" s="54"/>
    </row>
    <row r="73" spans="250:256" ht="15">
      <c r="IP73" s="53"/>
      <c r="IQ73" s="54"/>
      <c r="IR73" s="54"/>
      <c r="IS73" s="54"/>
      <c r="IT73" s="54"/>
      <c r="IU73" s="54"/>
      <c r="IV73" s="54"/>
    </row>
    <row r="74" spans="250:256" ht="15">
      <c r="IP74" s="53"/>
      <c r="IQ74" s="54"/>
      <c r="IR74" s="54"/>
      <c r="IS74" s="54"/>
      <c r="IT74" s="54"/>
      <c r="IU74" s="54"/>
      <c r="IV74" s="54"/>
    </row>
    <row r="75" spans="250:256" ht="15">
      <c r="IP75" s="53"/>
      <c r="IQ75" s="54"/>
      <c r="IR75" s="54"/>
      <c r="IS75" s="54"/>
      <c r="IT75" s="54"/>
      <c r="IU75" s="54"/>
      <c r="IV75" s="54"/>
    </row>
    <row r="76" spans="250:256" ht="15">
      <c r="IP76" s="53"/>
      <c r="IQ76" s="54"/>
      <c r="IR76" s="54"/>
      <c r="IS76" s="54"/>
      <c r="IT76" s="54"/>
      <c r="IU76" s="54"/>
      <c r="IV76" s="54"/>
    </row>
    <row r="77" spans="250:256" ht="15">
      <c r="IP77" s="53"/>
      <c r="IQ77" s="54"/>
      <c r="IR77" s="54"/>
      <c r="IS77" s="54"/>
      <c r="IT77" s="54"/>
      <c r="IU77" s="54"/>
      <c r="IV77" s="54"/>
    </row>
    <row r="78" spans="250:256" ht="15">
      <c r="IP78" s="53"/>
      <c r="IQ78" s="54"/>
      <c r="IR78" s="54"/>
      <c r="IS78" s="54"/>
      <c r="IT78" s="54"/>
      <c r="IU78" s="54"/>
      <c r="IV78" s="54"/>
    </row>
    <row r="79" spans="250:256" ht="15">
      <c r="IP79" s="53"/>
      <c r="IQ79" s="54"/>
      <c r="IR79" s="54"/>
      <c r="IS79" s="54"/>
      <c r="IT79" s="54"/>
      <c r="IU79" s="54"/>
      <c r="IV79" s="54"/>
    </row>
    <row r="80" spans="250:256" ht="15">
      <c r="IP80" s="53"/>
      <c r="IQ80" s="54"/>
      <c r="IR80" s="54"/>
      <c r="IS80" s="54"/>
      <c r="IT80" s="54"/>
      <c r="IU80" s="54"/>
      <c r="IV80" s="54"/>
    </row>
    <row r="81" spans="250:256" ht="15">
      <c r="IP81" s="53"/>
      <c r="IQ81" s="54"/>
      <c r="IR81" s="54"/>
      <c r="IS81" s="54"/>
      <c r="IT81" s="54"/>
      <c r="IU81" s="54"/>
      <c r="IV81" s="54"/>
    </row>
    <row r="82" spans="250:256" ht="15">
      <c r="IP82" s="53"/>
      <c r="IQ82" s="54"/>
      <c r="IR82" s="54"/>
      <c r="IS82" s="54"/>
      <c r="IT82" s="54"/>
      <c r="IU82" s="54"/>
      <c r="IV82" s="54"/>
    </row>
    <row r="83" spans="250:256" ht="15">
      <c r="IP83" s="53"/>
      <c r="IQ83" s="54"/>
      <c r="IR83" s="54"/>
      <c r="IS83" s="54"/>
      <c r="IT83" s="54"/>
      <c r="IU83" s="54"/>
      <c r="IV83" s="54"/>
    </row>
    <row r="84" spans="250:256" ht="15">
      <c r="IP84" s="53"/>
      <c r="IQ84" s="54"/>
      <c r="IR84" s="54"/>
      <c r="IS84" s="54"/>
      <c r="IT84" s="54"/>
      <c r="IU84" s="54"/>
      <c r="IV84" s="54"/>
    </row>
    <row r="85" spans="250:256" ht="15">
      <c r="IP85" s="53"/>
      <c r="IQ85" s="54"/>
      <c r="IR85" s="54"/>
      <c r="IS85" s="54"/>
      <c r="IT85" s="54"/>
      <c r="IU85" s="54"/>
      <c r="IV85" s="54"/>
    </row>
    <row r="86" spans="250:256" ht="15">
      <c r="IP86" s="53"/>
      <c r="IQ86" s="54"/>
      <c r="IR86" s="54"/>
      <c r="IS86" s="54"/>
      <c r="IT86" s="54"/>
      <c r="IU86" s="54"/>
      <c r="IV86" s="54"/>
    </row>
    <row r="87" spans="250:256" ht="15">
      <c r="IP87" s="53"/>
      <c r="IQ87" s="54"/>
      <c r="IR87" s="54"/>
      <c r="IS87" s="54"/>
      <c r="IT87" s="54"/>
      <c r="IU87" s="54"/>
      <c r="IV87" s="54"/>
    </row>
    <row r="88" spans="250:256" ht="15">
      <c r="IP88" s="53"/>
      <c r="IQ88" s="54"/>
      <c r="IR88" s="54"/>
      <c r="IS88" s="54"/>
      <c r="IT88" s="54"/>
      <c r="IU88" s="54"/>
      <c r="IV88" s="54"/>
    </row>
    <row r="89" spans="250:256" ht="15">
      <c r="IP89" s="53"/>
      <c r="IQ89" s="54"/>
      <c r="IR89" s="54"/>
      <c r="IS89" s="54"/>
      <c r="IT89" s="54"/>
      <c r="IU89" s="54"/>
      <c r="IV89" s="54"/>
    </row>
    <row r="90" spans="250:256" ht="15">
      <c r="IP90" s="53"/>
      <c r="IQ90" s="54"/>
      <c r="IR90" s="54"/>
      <c r="IS90" s="54"/>
      <c r="IT90" s="54"/>
      <c r="IU90" s="54"/>
      <c r="IV90" s="54"/>
    </row>
    <row r="91" spans="250:256" ht="15">
      <c r="IP91" s="53"/>
      <c r="IQ91" s="54"/>
      <c r="IR91" s="54"/>
      <c r="IS91" s="54"/>
      <c r="IT91" s="54"/>
      <c r="IU91" s="54"/>
      <c r="IV91" s="54"/>
    </row>
    <row r="92" spans="250:256" ht="15">
      <c r="IP92" s="53"/>
      <c r="IQ92" s="54"/>
      <c r="IR92" s="54"/>
      <c r="IS92" s="54"/>
      <c r="IT92" s="54"/>
      <c r="IU92" s="54"/>
      <c r="IV92" s="54"/>
    </row>
    <row r="93" spans="250:256" ht="15">
      <c r="IP93" s="53"/>
      <c r="IQ93" s="54"/>
      <c r="IR93" s="54"/>
      <c r="IS93" s="54"/>
      <c r="IT93" s="54"/>
      <c r="IU93" s="54"/>
      <c r="IV93" s="54"/>
    </row>
    <row r="94" spans="250:256" ht="15">
      <c r="IP94" s="53"/>
      <c r="IQ94" s="54"/>
      <c r="IR94" s="54"/>
      <c r="IS94" s="54"/>
      <c r="IT94" s="54"/>
      <c r="IU94" s="54"/>
      <c r="IV94" s="54"/>
    </row>
    <row r="95" spans="250:256" ht="15">
      <c r="IP95" s="53"/>
      <c r="IQ95" s="54"/>
      <c r="IR95" s="54"/>
      <c r="IS95" s="54"/>
      <c r="IT95" s="54"/>
      <c r="IU95" s="54"/>
      <c r="IV95" s="54"/>
    </row>
    <row r="96" spans="250:256" ht="15">
      <c r="IP96" s="53"/>
      <c r="IQ96" s="54"/>
      <c r="IR96" s="54"/>
      <c r="IS96" s="54"/>
      <c r="IT96" s="54"/>
      <c r="IU96" s="54"/>
      <c r="IV96" s="54"/>
    </row>
    <row r="97" spans="250:256" ht="15">
      <c r="IP97" s="53"/>
      <c r="IQ97" s="54"/>
      <c r="IR97" s="54"/>
      <c r="IS97" s="54"/>
      <c r="IT97" s="54"/>
      <c r="IU97" s="54"/>
      <c r="IV97" s="54"/>
    </row>
    <row r="98" spans="250:256" ht="15">
      <c r="IP98" s="53"/>
      <c r="IQ98" s="54"/>
      <c r="IR98" s="54"/>
      <c r="IS98" s="54"/>
      <c r="IT98" s="54"/>
      <c r="IU98" s="54"/>
      <c r="IV98" s="54"/>
    </row>
    <row r="99" spans="250:256" ht="15">
      <c r="IP99" s="53"/>
      <c r="IQ99" s="54"/>
      <c r="IR99" s="54"/>
      <c r="IS99" s="54"/>
      <c r="IT99" s="54"/>
      <c r="IU99" s="54"/>
      <c r="IV99" s="54"/>
    </row>
    <row r="100" spans="250:256" ht="15">
      <c r="IP100" s="53"/>
      <c r="IQ100" s="54"/>
      <c r="IR100" s="54"/>
      <c r="IS100" s="54"/>
      <c r="IT100" s="54"/>
      <c r="IU100" s="54"/>
      <c r="IV100" s="54"/>
    </row>
    <row r="101" spans="250:256" ht="15">
      <c r="IP101" s="53"/>
      <c r="IQ101" s="54"/>
      <c r="IR101" s="54"/>
      <c r="IS101" s="54"/>
      <c r="IT101" s="54"/>
      <c r="IU101" s="54"/>
      <c r="IV101" s="54"/>
    </row>
    <row r="102" spans="250:256" ht="15">
      <c r="IP102" s="53"/>
      <c r="IQ102" s="54"/>
      <c r="IR102" s="54"/>
      <c r="IS102" s="54"/>
      <c r="IT102" s="54"/>
      <c r="IU102" s="54"/>
      <c r="IV102" s="54"/>
    </row>
    <row r="103" spans="250:256" ht="15">
      <c r="IP103" s="53"/>
      <c r="IQ103" s="54"/>
      <c r="IR103" s="54"/>
      <c r="IS103" s="54"/>
      <c r="IT103" s="54"/>
      <c r="IU103" s="54"/>
      <c r="IV103" s="54"/>
    </row>
    <row r="104" spans="250:256" ht="15">
      <c r="IP104" s="53"/>
      <c r="IQ104" s="54"/>
      <c r="IR104" s="54"/>
      <c r="IS104" s="54"/>
      <c r="IT104" s="54"/>
      <c r="IU104" s="54"/>
      <c r="IV104" s="54"/>
    </row>
    <row r="105" spans="250:256" ht="15">
      <c r="IP105" s="53"/>
      <c r="IQ105" s="54"/>
      <c r="IR105" s="54"/>
      <c r="IS105" s="54"/>
      <c r="IT105" s="54"/>
      <c r="IU105" s="54"/>
      <c r="IV105" s="54"/>
    </row>
    <row r="106" spans="250:256" ht="15">
      <c r="IP106" s="53"/>
      <c r="IQ106" s="54"/>
      <c r="IR106" s="54"/>
      <c r="IS106" s="54"/>
      <c r="IT106" s="54"/>
      <c r="IU106" s="54"/>
      <c r="IV106" s="54"/>
    </row>
    <row r="107" spans="250:256" ht="15">
      <c r="IP107" s="53"/>
      <c r="IQ107" s="54"/>
      <c r="IR107" s="54"/>
      <c r="IS107" s="54"/>
      <c r="IT107" s="54"/>
      <c r="IU107" s="54"/>
      <c r="IV107" s="54"/>
    </row>
    <row r="108" spans="250:256" ht="15">
      <c r="IP108" s="53"/>
      <c r="IQ108" s="54"/>
      <c r="IR108" s="54"/>
      <c r="IS108" s="54"/>
      <c r="IT108" s="54"/>
      <c r="IU108" s="54"/>
      <c r="IV108" s="54"/>
    </row>
    <row r="109" spans="250:256" ht="15">
      <c r="IP109" s="53"/>
      <c r="IQ109" s="54"/>
      <c r="IR109" s="54"/>
      <c r="IS109" s="54"/>
      <c r="IT109" s="54"/>
      <c r="IU109" s="54"/>
      <c r="IV109" s="54"/>
    </row>
    <row r="110" spans="250:256" ht="15">
      <c r="IP110" s="53"/>
      <c r="IQ110" s="54"/>
      <c r="IR110" s="54"/>
      <c r="IS110" s="54"/>
      <c r="IT110" s="54"/>
      <c r="IU110" s="54"/>
      <c r="IV110" s="54"/>
    </row>
    <row r="111" spans="250:256" ht="15">
      <c r="IP111" s="53"/>
      <c r="IQ111" s="54"/>
      <c r="IR111" s="54"/>
      <c r="IS111" s="54"/>
      <c r="IT111" s="54"/>
      <c r="IU111" s="54"/>
      <c r="IV111" s="54"/>
    </row>
    <row r="112" spans="250:256" ht="15">
      <c r="IP112" s="53"/>
      <c r="IQ112" s="54"/>
      <c r="IR112" s="54"/>
      <c r="IS112" s="54"/>
      <c r="IT112" s="54"/>
      <c r="IU112" s="54"/>
      <c r="IV112" s="54"/>
    </row>
    <row r="113" spans="250:256" ht="15">
      <c r="IP113" s="53"/>
      <c r="IQ113" s="54"/>
      <c r="IR113" s="54"/>
      <c r="IS113" s="54"/>
      <c r="IT113" s="54"/>
      <c r="IU113" s="54"/>
      <c r="IV113" s="54"/>
    </row>
    <row r="114" spans="250:256" ht="15">
      <c r="IP114" s="53"/>
      <c r="IQ114" s="54"/>
      <c r="IR114" s="54"/>
      <c r="IS114" s="54"/>
      <c r="IT114" s="54"/>
      <c r="IU114" s="54"/>
      <c r="IV114" s="54"/>
    </row>
    <row r="115" spans="250:256" ht="15">
      <c r="IP115" s="53"/>
      <c r="IQ115" s="54"/>
      <c r="IR115" s="54"/>
      <c r="IS115" s="54"/>
      <c r="IT115" s="54"/>
      <c r="IU115" s="54"/>
      <c r="IV115" s="54"/>
    </row>
    <row r="116" spans="250:256" ht="15">
      <c r="IP116" s="53"/>
      <c r="IQ116" s="54"/>
      <c r="IR116" s="54"/>
      <c r="IS116" s="54"/>
      <c r="IT116" s="54"/>
      <c r="IU116" s="54"/>
      <c r="IV116" s="54"/>
    </row>
    <row r="117" spans="250:256" ht="15">
      <c r="IP117" s="53"/>
      <c r="IQ117" s="54"/>
      <c r="IR117" s="54"/>
      <c r="IS117" s="54"/>
      <c r="IT117" s="54"/>
      <c r="IU117" s="54"/>
      <c r="IV117" s="54"/>
    </row>
    <row r="118" spans="250:256" ht="15">
      <c r="IP118" s="53"/>
      <c r="IQ118" s="54"/>
      <c r="IR118" s="54"/>
      <c r="IS118" s="54"/>
      <c r="IT118" s="54"/>
      <c r="IU118" s="54"/>
      <c r="IV118" s="54"/>
    </row>
    <row r="119" spans="250:256" ht="15">
      <c r="IP119" s="53"/>
      <c r="IQ119" s="54"/>
      <c r="IR119" s="54"/>
      <c r="IS119" s="54"/>
      <c r="IT119" s="54"/>
      <c r="IU119" s="54"/>
      <c r="IV119" s="54"/>
    </row>
    <row r="120" spans="250:256" ht="15">
      <c r="IP120" s="53"/>
      <c r="IQ120" s="54"/>
      <c r="IR120" s="54"/>
      <c r="IS120" s="54"/>
      <c r="IT120" s="54"/>
      <c r="IU120" s="54"/>
      <c r="IV120" s="54"/>
    </row>
    <row r="121" spans="250:256" ht="15">
      <c r="IP121" s="53"/>
      <c r="IQ121" s="54"/>
      <c r="IR121" s="54"/>
      <c r="IS121" s="54"/>
      <c r="IT121" s="54"/>
      <c r="IU121" s="54"/>
      <c r="IV121" s="54"/>
    </row>
    <row r="122" spans="250:256" ht="15">
      <c r="IP122" s="53"/>
      <c r="IQ122" s="54"/>
      <c r="IR122" s="54"/>
      <c r="IS122" s="54"/>
      <c r="IT122" s="54"/>
      <c r="IU122" s="54"/>
      <c r="IV122" s="54"/>
    </row>
    <row r="123" spans="250:256" ht="15">
      <c r="IP123" s="53"/>
      <c r="IQ123" s="54"/>
      <c r="IR123" s="54"/>
      <c r="IS123" s="54"/>
      <c r="IT123" s="54"/>
      <c r="IU123" s="54"/>
      <c r="IV123" s="54"/>
    </row>
    <row r="124" spans="250:256" ht="15">
      <c r="IP124" s="53"/>
      <c r="IQ124" s="54"/>
      <c r="IR124" s="54"/>
      <c r="IS124" s="54"/>
      <c r="IT124" s="54"/>
      <c r="IU124" s="54"/>
      <c r="IV124" s="54"/>
    </row>
    <row r="125" spans="250:256" ht="15">
      <c r="IP125" s="53"/>
      <c r="IQ125" s="54"/>
      <c r="IR125" s="54"/>
      <c r="IS125" s="54"/>
      <c r="IT125" s="54"/>
      <c r="IU125" s="54"/>
      <c r="IV125" s="54"/>
    </row>
    <row r="126" spans="250:256" ht="15">
      <c r="IP126" s="53"/>
      <c r="IQ126" s="54"/>
      <c r="IR126" s="54"/>
      <c r="IS126" s="54"/>
      <c r="IT126" s="54"/>
      <c r="IU126" s="54"/>
      <c r="IV126" s="54"/>
    </row>
    <row r="127" spans="250:256" ht="15">
      <c r="IP127" s="53"/>
      <c r="IQ127" s="54"/>
      <c r="IR127" s="54"/>
      <c r="IS127" s="54"/>
      <c r="IT127" s="54"/>
      <c r="IU127" s="54"/>
      <c r="IV127" s="54"/>
    </row>
    <row r="128" spans="250:256" ht="15">
      <c r="IP128" s="53"/>
      <c r="IQ128" s="54"/>
      <c r="IR128" s="54"/>
      <c r="IS128" s="54"/>
      <c r="IT128" s="54"/>
      <c r="IU128" s="54"/>
      <c r="IV128" s="54"/>
    </row>
    <row r="129" spans="250:256" ht="15">
      <c r="IP129" s="53"/>
      <c r="IQ129" s="54"/>
      <c r="IR129" s="54"/>
      <c r="IS129" s="54"/>
      <c r="IT129" s="54"/>
      <c r="IU129" s="54"/>
      <c r="IV129" s="54"/>
    </row>
    <row r="130" spans="250:256" ht="15">
      <c r="IP130" s="53"/>
      <c r="IQ130" s="54"/>
      <c r="IR130" s="54"/>
      <c r="IS130" s="54"/>
      <c r="IT130" s="54"/>
      <c r="IU130" s="54"/>
      <c r="IV130" s="54"/>
    </row>
    <row r="131" spans="250:256" ht="15">
      <c r="IP131" s="53"/>
      <c r="IQ131" s="54"/>
      <c r="IR131" s="54"/>
      <c r="IS131" s="54"/>
      <c r="IT131" s="54"/>
      <c r="IU131" s="54"/>
      <c r="IV131" s="54"/>
    </row>
    <row r="132" spans="250:256" ht="15">
      <c r="IP132" s="53"/>
      <c r="IQ132" s="54"/>
      <c r="IR132" s="54"/>
      <c r="IS132" s="54"/>
      <c r="IT132" s="54"/>
      <c r="IU132" s="54"/>
      <c r="IV132" s="54"/>
    </row>
    <row r="133" spans="250:256" ht="15">
      <c r="IP133" s="53"/>
      <c r="IQ133" s="54"/>
      <c r="IR133" s="54"/>
      <c r="IS133" s="54"/>
      <c r="IT133" s="54"/>
      <c r="IU133" s="54"/>
      <c r="IV133" s="54"/>
    </row>
    <row r="134" spans="250:256" ht="15">
      <c r="IP134" s="53"/>
      <c r="IQ134" s="54"/>
      <c r="IR134" s="54"/>
      <c r="IS134" s="54"/>
      <c r="IT134" s="54"/>
      <c r="IU134" s="54"/>
      <c r="IV134" s="54"/>
    </row>
    <row r="135" spans="250:256" ht="15">
      <c r="IP135" s="53"/>
      <c r="IQ135" s="54"/>
      <c r="IR135" s="54"/>
      <c r="IS135" s="54"/>
      <c r="IT135" s="54"/>
      <c r="IU135" s="54"/>
      <c r="IV135" s="54"/>
    </row>
    <row r="136" spans="250:256" ht="15">
      <c r="IP136" s="53"/>
      <c r="IQ136" s="54"/>
      <c r="IR136" s="54"/>
      <c r="IS136" s="54"/>
      <c r="IT136" s="54"/>
      <c r="IU136" s="54"/>
      <c r="IV136" s="54"/>
    </row>
    <row r="137" spans="250:256" ht="15">
      <c r="IP137" s="53"/>
      <c r="IQ137" s="54"/>
      <c r="IR137" s="54"/>
      <c r="IS137" s="54"/>
      <c r="IT137" s="54"/>
      <c r="IU137" s="54"/>
      <c r="IV137" s="54"/>
    </row>
    <row r="138" spans="250:256" ht="15">
      <c r="IP138" s="53"/>
      <c r="IQ138" s="54"/>
      <c r="IR138" s="54"/>
      <c r="IS138" s="54"/>
      <c r="IT138" s="54"/>
      <c r="IU138" s="54"/>
      <c r="IV138" s="54"/>
    </row>
    <row r="139" spans="250:256" ht="15">
      <c r="IP139" s="53"/>
      <c r="IQ139" s="54"/>
      <c r="IR139" s="54"/>
      <c r="IS139" s="54"/>
      <c r="IT139" s="54"/>
      <c r="IU139" s="54"/>
      <c r="IV139" s="54"/>
    </row>
    <row r="140" spans="250:256" ht="15">
      <c r="IP140" s="53"/>
      <c r="IQ140" s="54"/>
      <c r="IR140" s="54"/>
      <c r="IS140" s="54"/>
      <c r="IT140" s="54"/>
      <c r="IU140" s="54"/>
      <c r="IV140" s="54"/>
    </row>
    <row r="141" spans="250:256" ht="15">
      <c r="IP141" s="53"/>
      <c r="IQ141" s="54"/>
      <c r="IR141" s="54"/>
      <c r="IS141" s="54"/>
      <c r="IT141" s="54"/>
      <c r="IU141" s="54"/>
      <c r="IV141" s="54"/>
    </row>
    <row r="142" spans="250:256" ht="15">
      <c r="IP142" s="53"/>
      <c r="IQ142" s="54"/>
      <c r="IR142" s="54"/>
      <c r="IS142" s="54"/>
      <c r="IT142" s="54"/>
      <c r="IU142" s="54"/>
      <c r="IV142" s="54"/>
    </row>
    <row r="143" spans="250:256" ht="15">
      <c r="IP143" s="53"/>
      <c r="IQ143" s="54"/>
      <c r="IR143" s="54"/>
      <c r="IS143" s="54"/>
      <c r="IT143" s="54"/>
      <c r="IU143" s="54"/>
      <c r="IV143" s="54"/>
    </row>
    <row r="144" spans="250:256" ht="15">
      <c r="IP144" s="53"/>
      <c r="IQ144" s="54"/>
      <c r="IR144" s="54"/>
      <c r="IS144" s="54"/>
      <c r="IT144" s="54"/>
      <c r="IU144" s="54"/>
      <c r="IV144" s="54"/>
    </row>
    <row r="145" spans="250:256" ht="15">
      <c r="IP145" s="53"/>
      <c r="IQ145" s="54"/>
      <c r="IR145" s="54"/>
      <c r="IS145" s="54"/>
      <c r="IT145" s="54"/>
      <c r="IU145" s="54"/>
      <c r="IV145" s="54"/>
    </row>
    <row r="146" spans="250:256" ht="15">
      <c r="IP146" s="53"/>
      <c r="IQ146" s="54"/>
      <c r="IR146" s="54"/>
      <c r="IS146" s="54"/>
      <c r="IT146" s="54"/>
      <c r="IU146" s="54"/>
      <c r="IV146" s="54"/>
    </row>
    <row r="147" spans="250:256" ht="15">
      <c r="IP147" s="53"/>
      <c r="IQ147" s="54"/>
      <c r="IR147" s="54"/>
      <c r="IS147" s="54"/>
      <c r="IT147" s="54"/>
      <c r="IU147" s="54"/>
      <c r="IV147" s="54"/>
    </row>
    <row r="148" spans="250:256" ht="15">
      <c r="IP148" s="53"/>
      <c r="IQ148" s="54"/>
      <c r="IR148" s="54"/>
      <c r="IS148" s="54"/>
      <c r="IT148" s="54"/>
      <c r="IU148" s="54"/>
      <c r="IV148" s="54"/>
    </row>
    <row r="149" spans="250:256" ht="15">
      <c r="IP149" s="53"/>
      <c r="IQ149" s="54"/>
      <c r="IR149" s="54"/>
      <c r="IS149" s="54"/>
      <c r="IT149" s="54"/>
      <c r="IU149" s="54"/>
      <c r="IV149" s="54"/>
    </row>
    <row r="150" spans="250:256" ht="15">
      <c r="IP150" s="53"/>
      <c r="IQ150" s="54"/>
      <c r="IR150" s="54"/>
      <c r="IS150" s="54"/>
      <c r="IT150" s="54"/>
      <c r="IU150" s="54"/>
      <c r="IV150" s="54"/>
    </row>
    <row r="151" spans="250:256" ht="15">
      <c r="IP151" s="53"/>
      <c r="IQ151" s="54"/>
      <c r="IR151" s="54"/>
      <c r="IS151" s="54"/>
      <c r="IT151" s="54"/>
      <c r="IU151" s="54"/>
      <c r="IV151" s="54"/>
    </row>
    <row r="152" spans="250:256" ht="15">
      <c r="IP152" s="53"/>
      <c r="IQ152" s="54"/>
      <c r="IR152" s="54"/>
      <c r="IS152" s="54"/>
      <c r="IT152" s="54"/>
      <c r="IU152" s="54"/>
      <c r="IV152" s="54"/>
    </row>
    <row r="153" spans="250:256" ht="15">
      <c r="IP153" s="53"/>
      <c r="IQ153" s="54"/>
      <c r="IR153" s="54"/>
      <c r="IS153" s="54"/>
      <c r="IT153" s="54"/>
      <c r="IU153" s="54"/>
      <c r="IV153" s="54"/>
    </row>
    <row r="154" spans="250:256" ht="15">
      <c r="IP154" s="53"/>
      <c r="IQ154" s="54"/>
      <c r="IR154" s="54"/>
      <c r="IS154" s="54"/>
      <c r="IT154" s="54"/>
      <c r="IU154" s="54"/>
      <c r="IV154" s="54"/>
    </row>
    <row r="155" spans="250:256" ht="15">
      <c r="IP155" s="53"/>
      <c r="IQ155" s="54"/>
      <c r="IR155" s="54"/>
      <c r="IS155" s="54"/>
      <c r="IT155" s="54"/>
      <c r="IU155" s="54"/>
      <c r="IV155" s="54"/>
    </row>
    <row r="156" spans="250:256" ht="15">
      <c r="IP156" s="53"/>
      <c r="IQ156" s="54"/>
      <c r="IR156" s="54"/>
      <c r="IS156" s="54"/>
      <c r="IT156" s="54"/>
      <c r="IU156" s="54"/>
      <c r="IV156" s="54"/>
    </row>
    <row r="157" spans="250:256" ht="15">
      <c r="IP157" s="52"/>
      <c r="IQ157" s="52"/>
      <c r="IR157" s="52"/>
      <c r="IS157" s="52"/>
      <c r="IT157" s="52"/>
      <c r="IU157" s="52"/>
      <c r="IV157" s="52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286" t="s">
        <v>246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307" t="s">
        <v>137</v>
      </c>
      <c r="Q1" s="308"/>
      <c r="R1" s="309"/>
      <c r="IR1" s="53"/>
      <c r="IS1" s="54"/>
      <c r="IT1" s="54"/>
      <c r="IU1" s="54"/>
      <c r="IV1" s="54"/>
    </row>
    <row r="2" spans="2:256" ht="15" customHeight="1">
      <c r="B2" s="291" t="s">
        <v>250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3"/>
      <c r="P2" s="310"/>
      <c r="Q2" s="311"/>
      <c r="R2" s="312"/>
      <c r="IR2" s="53"/>
      <c r="IS2" s="54"/>
      <c r="IT2" s="54"/>
      <c r="IU2" s="54"/>
      <c r="IV2" s="54"/>
    </row>
    <row r="3" spans="2:256" ht="15" customHeight="1">
      <c r="B3" s="294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6"/>
      <c r="P3" s="313"/>
      <c r="Q3" s="314"/>
      <c r="R3" s="315"/>
      <c r="IR3" s="53"/>
      <c r="IS3" s="54"/>
      <c r="IT3" s="54"/>
      <c r="IU3" s="54"/>
      <c r="IV3" s="54"/>
    </row>
    <row r="4" spans="2:256" ht="15" customHeight="1"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9"/>
      <c r="IR4" s="53"/>
      <c r="IS4" s="54"/>
      <c r="IT4" s="54"/>
      <c r="IU4" s="54"/>
      <c r="IV4" s="54"/>
    </row>
    <row r="5" spans="2:256" ht="19.5" customHeight="1">
      <c r="B5" s="304" t="s">
        <v>26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6"/>
      <c r="IR5" s="53"/>
      <c r="IS5" s="54"/>
      <c r="IT5" s="54"/>
      <c r="IU5" s="54"/>
      <c r="IV5" s="54"/>
    </row>
    <row r="6" spans="2:256" ht="19.5" customHeight="1">
      <c r="B6" s="2"/>
      <c r="C6" s="20"/>
      <c r="D6" s="61"/>
      <c r="E6" s="300" t="s">
        <v>223</v>
      </c>
      <c r="F6" s="279" t="s">
        <v>28</v>
      </c>
      <c r="G6" s="280"/>
      <c r="H6" s="280"/>
      <c r="I6" s="281"/>
      <c r="J6" s="279" t="s">
        <v>29</v>
      </c>
      <c r="K6" s="280"/>
      <c r="L6" s="280"/>
      <c r="M6" s="281"/>
      <c r="N6" s="300" t="s">
        <v>224</v>
      </c>
      <c r="O6" s="300" t="s">
        <v>225</v>
      </c>
      <c r="P6" s="300" t="s">
        <v>226</v>
      </c>
      <c r="Q6" s="300" t="s">
        <v>227</v>
      </c>
      <c r="R6" s="302" t="s">
        <v>228</v>
      </c>
      <c r="IR6" s="53"/>
      <c r="IS6" s="54"/>
      <c r="IT6" s="54"/>
      <c r="IU6" s="54"/>
      <c r="IV6" s="54"/>
    </row>
    <row r="7" spans="2:256" ht="48" customHeight="1">
      <c r="B7" s="3" t="s">
        <v>213</v>
      </c>
      <c r="C7" s="24" t="s">
        <v>47</v>
      </c>
      <c r="D7" s="30"/>
      <c r="E7" s="301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01"/>
      <c r="O7" s="301"/>
      <c r="P7" s="301"/>
      <c r="Q7" s="301"/>
      <c r="R7" s="303"/>
      <c r="IR7" s="53"/>
      <c r="IS7" s="54"/>
      <c r="IT7" s="54"/>
      <c r="IU7" s="54"/>
      <c r="IV7" s="54"/>
    </row>
    <row r="8" spans="2:256" ht="19.5" customHeight="1">
      <c r="B8" s="288" t="s">
        <v>48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90"/>
      <c r="IR8" s="53"/>
      <c r="IS8" s="54"/>
      <c r="IT8" s="54"/>
      <c r="IU8" s="54"/>
      <c r="IV8" s="54"/>
    </row>
    <row r="9" spans="2:256" ht="19.5" customHeight="1">
      <c r="B9" s="115">
        <v>1</v>
      </c>
      <c r="C9" s="124" t="s">
        <v>95</v>
      </c>
      <c r="D9" s="121" t="s">
        <v>247</v>
      </c>
      <c r="E9" s="132"/>
      <c r="F9" s="117">
        <f>'Prognoza veniturilor'!E36+'Prognoza veniturilor'!E37+'Prognoza veniturilor'!E38+'Prognoza veniturilor'!E40</f>
        <v>0</v>
      </c>
      <c r="G9" s="117">
        <f>'Prognoza veniturilor'!F36+'Prognoza veniturilor'!F37+'Prognoza veniturilor'!F38+'Prognoza veniturilor'!F40</f>
        <v>0</v>
      </c>
      <c r="H9" s="117">
        <f>'Prognoza veniturilor'!G36+'Prognoza veniturilor'!G37+'Prognoza veniturilor'!G38+'Prognoza veniturilor'!G40</f>
        <v>0</v>
      </c>
      <c r="I9" s="117">
        <f>'Prognoza veniturilor'!H36+'Prognoza veniturilor'!H37+'Prognoza veniturilor'!H38+'Prognoza veniturilor'!H40</f>
        <v>0</v>
      </c>
      <c r="J9" s="117">
        <f>'Prognoza veniturilor'!I36+'Prognoza veniturilor'!I37+'Prognoza veniturilor'!I38+'Prognoza veniturilor'!I40</f>
        <v>0</v>
      </c>
      <c r="K9" s="117">
        <f>'Prognoza veniturilor'!J36+'Prognoza veniturilor'!J37+'Prognoza veniturilor'!J38+'Prognoza veniturilor'!J40</f>
        <v>0</v>
      </c>
      <c r="L9" s="117">
        <f>'Prognoza veniturilor'!K36+'Prognoza veniturilor'!K37+'Prognoza veniturilor'!K38+'Prognoza veniturilor'!K40</f>
        <v>0</v>
      </c>
      <c r="M9" s="117">
        <f>'Prognoza veniturilor'!L36+'Prognoza veniturilor'!L37+'Prognoza veniturilor'!L38+'Prognoza veniturilor'!L40</f>
        <v>0</v>
      </c>
      <c r="N9" s="117">
        <f>SUM(F9:I9)</f>
        <v>0</v>
      </c>
      <c r="O9" s="117">
        <f>SUM(J9:M9)</f>
        <v>0</v>
      </c>
      <c r="P9" s="117">
        <f>'Prognoza veniturilor'!O36+'Prognoza veniturilor'!O37+'Prognoza veniturilor'!O38+'Prognoza veniturilor'!O40</f>
        <v>0</v>
      </c>
      <c r="Q9" s="117">
        <f>'Prognoza veniturilor'!P36+'Prognoza veniturilor'!P37+'Prognoza veniturilor'!P38+'Prognoza veniturilor'!P40</f>
        <v>0</v>
      </c>
      <c r="R9" s="117">
        <f>'Prognoza veniturilor'!Q36+'Prognoza veniturilor'!Q37+'Prognoza veniturilor'!Q38+'Prognoza veniturilor'!Q40</f>
        <v>0</v>
      </c>
      <c r="IR9" s="53"/>
      <c r="IS9" s="54"/>
      <c r="IT9" s="54"/>
      <c r="IU9" s="54"/>
      <c r="IV9" s="54"/>
    </row>
    <row r="10" spans="2:256" ht="19.5" customHeight="1">
      <c r="B10" s="115">
        <v>2</v>
      </c>
      <c r="C10" s="120" t="s">
        <v>244</v>
      </c>
      <c r="D10" s="121"/>
      <c r="E10" s="132"/>
      <c r="F10" s="117">
        <f>'Prognoza veniturilor'!E39</f>
        <v>0</v>
      </c>
      <c r="G10" s="117">
        <f>'Prognoza veniturilor'!F39</f>
        <v>0</v>
      </c>
      <c r="H10" s="117">
        <f>'Prognoza veniturilor'!G39</f>
        <v>0</v>
      </c>
      <c r="I10" s="117">
        <f>'Prognoza veniturilor'!H39</f>
        <v>0</v>
      </c>
      <c r="J10" s="117">
        <f>'Prognoza veniturilor'!I39</f>
        <v>0</v>
      </c>
      <c r="K10" s="117">
        <f>'Prognoza veniturilor'!J39</f>
        <v>0</v>
      </c>
      <c r="L10" s="117">
        <f>'Prognoza veniturilor'!K39</f>
        <v>0</v>
      </c>
      <c r="M10" s="117">
        <f>'Prognoza veniturilor'!L39</f>
        <v>0</v>
      </c>
      <c r="N10" s="117">
        <f>SUM(F10:I10)</f>
        <v>0</v>
      </c>
      <c r="O10" s="117">
        <f>SUM(J10:M10)</f>
        <v>0</v>
      </c>
      <c r="P10" s="117">
        <f>'Prognoza veniturilor'!O39</f>
        <v>0</v>
      </c>
      <c r="Q10" s="117">
        <f>'Prognoza veniturilor'!P39</f>
        <v>0</v>
      </c>
      <c r="R10" s="117">
        <f>'Prognoza veniturilor'!Q39</f>
        <v>0</v>
      </c>
      <c r="IR10" s="53"/>
      <c r="IS10" s="54"/>
      <c r="IT10" s="54"/>
      <c r="IU10" s="54"/>
      <c r="IV10" s="54"/>
    </row>
    <row r="11" spans="2:256" ht="19.5" customHeight="1">
      <c r="B11" s="115">
        <v>3</v>
      </c>
      <c r="C11" s="120" t="s">
        <v>77</v>
      </c>
      <c r="D11" s="121" t="s">
        <v>247</v>
      </c>
      <c r="E11" s="132"/>
      <c r="F11" s="117">
        <f>'Prognoza veniturilor'!E41</f>
        <v>0</v>
      </c>
      <c r="G11" s="117">
        <f>'Prognoza veniturilor'!F41</f>
        <v>0</v>
      </c>
      <c r="H11" s="117">
        <f>'Prognoza veniturilor'!G41</f>
        <v>0</v>
      </c>
      <c r="I11" s="117">
        <f>'Prognoza veniturilor'!H41</f>
        <v>0</v>
      </c>
      <c r="J11" s="117">
        <f>'Prognoza veniturilor'!I41</f>
        <v>0</v>
      </c>
      <c r="K11" s="117">
        <f>'Prognoza veniturilor'!J41</f>
        <v>0</v>
      </c>
      <c r="L11" s="117">
        <f>'Prognoza veniturilor'!K41</f>
        <v>0</v>
      </c>
      <c r="M11" s="117">
        <f>'Prognoza veniturilor'!L41</f>
        <v>0</v>
      </c>
      <c r="N11" s="117">
        <f>SUM(F11:I11)</f>
        <v>0</v>
      </c>
      <c r="O11" s="117">
        <f>SUM(J11:M11)</f>
        <v>0</v>
      </c>
      <c r="P11" s="117">
        <f>'Prognoza veniturilor'!O41</f>
        <v>0</v>
      </c>
      <c r="Q11" s="117">
        <f>'Prognoza veniturilor'!P41</f>
        <v>0</v>
      </c>
      <c r="R11" s="133">
        <f>'Prognoza veniturilor'!Q41</f>
        <v>0</v>
      </c>
      <c r="IR11" s="53"/>
      <c r="IS11" s="54"/>
      <c r="IT11" s="54"/>
      <c r="IU11" s="54"/>
      <c r="IV11" s="54"/>
    </row>
    <row r="12" spans="2:256" ht="31.5" customHeight="1">
      <c r="B12" s="115">
        <v>4</v>
      </c>
      <c r="C12" s="120" t="s">
        <v>155</v>
      </c>
      <c r="D12" s="121" t="s">
        <v>247</v>
      </c>
      <c r="E12" s="132"/>
      <c r="F12" s="117">
        <f>'Prognoza veniturilor'!E42</f>
        <v>0</v>
      </c>
      <c r="G12" s="117">
        <f>'Prognoza veniturilor'!F42</f>
        <v>0</v>
      </c>
      <c r="H12" s="117">
        <f>'Prognoza veniturilor'!G42</f>
        <v>0</v>
      </c>
      <c r="I12" s="117">
        <f>'Prognoza veniturilor'!H42</f>
        <v>0</v>
      </c>
      <c r="J12" s="117">
        <f>'Prognoza veniturilor'!I42</f>
        <v>0</v>
      </c>
      <c r="K12" s="117">
        <f>'Prognoza veniturilor'!J42</f>
        <v>0</v>
      </c>
      <c r="L12" s="117">
        <f>'Prognoza veniturilor'!K42</f>
        <v>0</v>
      </c>
      <c r="M12" s="117">
        <f>'Prognoza veniturilor'!L42</f>
        <v>0</v>
      </c>
      <c r="N12" s="117">
        <f>SUM(F12:I12)</f>
        <v>0</v>
      </c>
      <c r="O12" s="117">
        <f>SUM(J12:M12)</f>
        <v>0</v>
      </c>
      <c r="P12" s="117">
        <f>'Prognoza veniturilor'!O42</f>
        <v>0</v>
      </c>
      <c r="Q12" s="117">
        <f>'Prognoza veniturilor'!P42</f>
        <v>0</v>
      </c>
      <c r="R12" s="133">
        <f>'Prognoza veniturilor'!Q42</f>
        <v>0</v>
      </c>
      <c r="IR12" s="53"/>
      <c r="IS12" s="54"/>
      <c r="IT12" s="54"/>
      <c r="IU12" s="54"/>
      <c r="IV12" s="54"/>
    </row>
    <row r="13" spans="2:256" s="6" customFormat="1" ht="19.5" customHeight="1">
      <c r="B13" s="115">
        <v>5</v>
      </c>
      <c r="C13" s="120" t="s">
        <v>68</v>
      </c>
      <c r="D13" s="121" t="s">
        <v>247</v>
      </c>
      <c r="E13" s="132"/>
      <c r="F13" s="117">
        <f>'Prognoza veniturilor'!E43</f>
        <v>0</v>
      </c>
      <c r="G13" s="117">
        <f>'Prognoza veniturilor'!F43</f>
        <v>0</v>
      </c>
      <c r="H13" s="117">
        <f>'Prognoza veniturilor'!G43</f>
        <v>0</v>
      </c>
      <c r="I13" s="117">
        <f>'Prognoza veniturilor'!H43</f>
        <v>0</v>
      </c>
      <c r="J13" s="117">
        <f>'Prognoza veniturilor'!I43</f>
        <v>0</v>
      </c>
      <c r="K13" s="117">
        <f>'Prognoza veniturilor'!J43</f>
        <v>0</v>
      </c>
      <c r="L13" s="117">
        <f>'Prognoza veniturilor'!K43</f>
        <v>0</v>
      </c>
      <c r="M13" s="117">
        <f>'Prognoza veniturilor'!L43</f>
        <v>0</v>
      </c>
      <c r="N13" s="117">
        <f>SUM(F13:I13)</f>
        <v>0</v>
      </c>
      <c r="O13" s="117">
        <f>SUM(J13:M13)</f>
        <v>0</v>
      </c>
      <c r="P13" s="117">
        <f>'Prognoza veniturilor'!O43</f>
        <v>0</v>
      </c>
      <c r="Q13" s="117">
        <f>'Prognoza veniturilor'!P43</f>
        <v>0</v>
      </c>
      <c r="R13" s="133">
        <f>'Prognoza veniturilor'!Q43</f>
        <v>0</v>
      </c>
      <c r="IR13" s="57"/>
      <c r="IS13" s="58"/>
      <c r="IT13" s="58"/>
      <c r="IU13" s="58"/>
      <c r="IV13" s="58"/>
    </row>
    <row r="14" spans="2:256" ht="19.5" customHeight="1">
      <c r="B14" s="274">
        <v>6</v>
      </c>
      <c r="C14" s="123" t="s">
        <v>49</v>
      </c>
      <c r="D14" s="121" t="s">
        <v>247</v>
      </c>
      <c r="E14" s="134">
        <f aca="true" t="shared" si="0" ref="E14:R14">SUM(E9:E13)</f>
        <v>0</v>
      </c>
      <c r="F14" s="134">
        <f t="shared" si="0"/>
        <v>0</v>
      </c>
      <c r="G14" s="134">
        <f t="shared" si="0"/>
        <v>0</v>
      </c>
      <c r="H14" s="134">
        <f t="shared" si="0"/>
        <v>0</v>
      </c>
      <c r="I14" s="134">
        <f t="shared" si="0"/>
        <v>0</v>
      </c>
      <c r="J14" s="134">
        <f t="shared" si="0"/>
        <v>0</v>
      </c>
      <c r="K14" s="134">
        <f t="shared" si="0"/>
        <v>0</v>
      </c>
      <c r="L14" s="134">
        <f t="shared" si="0"/>
        <v>0</v>
      </c>
      <c r="M14" s="134">
        <f t="shared" si="0"/>
        <v>0</v>
      </c>
      <c r="N14" s="134">
        <f t="shared" si="0"/>
        <v>0</v>
      </c>
      <c r="O14" s="134">
        <f t="shared" si="0"/>
        <v>0</v>
      </c>
      <c r="P14" s="134">
        <f t="shared" si="0"/>
        <v>0</v>
      </c>
      <c r="Q14" s="134">
        <f t="shared" si="0"/>
        <v>0</v>
      </c>
      <c r="R14" s="255">
        <f t="shared" si="0"/>
        <v>0</v>
      </c>
      <c r="IR14" s="53"/>
      <c r="IS14" s="54"/>
      <c r="IT14" s="54"/>
      <c r="IU14" s="54"/>
      <c r="IV14" s="54"/>
    </row>
    <row r="15" spans="2:256" ht="26.25" customHeight="1">
      <c r="B15" s="288" t="s">
        <v>50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90"/>
      <c r="IR15" s="53"/>
      <c r="IS15" s="54"/>
      <c r="IT15" s="54"/>
      <c r="IU15" s="54"/>
      <c r="IV15" s="54"/>
    </row>
    <row r="16" spans="2:256" ht="19.5" customHeight="1">
      <c r="B16" s="115">
        <v>7</v>
      </c>
      <c r="C16" s="124" t="s">
        <v>51</v>
      </c>
      <c r="D16" s="121" t="s">
        <v>247</v>
      </c>
      <c r="E16" s="132"/>
      <c r="F16" s="117">
        <f>'Prognoza cheltuielilor'!E12</f>
        <v>0</v>
      </c>
      <c r="G16" s="117">
        <f>'Prognoza cheltuielilor'!F12</f>
        <v>0</v>
      </c>
      <c r="H16" s="117">
        <f>'Prognoza cheltuielilor'!G12</f>
        <v>0</v>
      </c>
      <c r="I16" s="117">
        <f>'Prognoza cheltuielilor'!H12</f>
        <v>0</v>
      </c>
      <c r="J16" s="117">
        <f>'Prognoza cheltuielilor'!I12</f>
        <v>0</v>
      </c>
      <c r="K16" s="117">
        <f>'Prognoza cheltuielilor'!J12</f>
        <v>0</v>
      </c>
      <c r="L16" s="117">
        <f>'Prognoza cheltuielilor'!K12</f>
        <v>0</v>
      </c>
      <c r="M16" s="117">
        <f>'Prognoza cheltuielilor'!L12</f>
        <v>0</v>
      </c>
      <c r="N16" s="117">
        <f>'Prognoza cheltuielilor'!M12</f>
        <v>0</v>
      </c>
      <c r="O16" s="117">
        <f>'Prognoza cheltuielilor'!N12</f>
        <v>0</v>
      </c>
      <c r="P16" s="117">
        <f>'Prognoza cheltuielilor'!O12</f>
        <v>0</v>
      </c>
      <c r="Q16" s="117">
        <f>'Prognoza cheltuielilor'!P12</f>
        <v>0</v>
      </c>
      <c r="R16" s="133">
        <f>'Prognoza cheltuielilor'!Q12</f>
        <v>0</v>
      </c>
      <c r="IR16" s="53"/>
      <c r="IS16" s="54"/>
      <c r="IT16" s="54"/>
      <c r="IU16" s="54"/>
      <c r="IV16" s="54"/>
    </row>
    <row r="17" spans="2:256" ht="19.5" customHeight="1">
      <c r="B17" s="115">
        <v>8</v>
      </c>
      <c r="C17" s="124" t="s">
        <v>1</v>
      </c>
      <c r="D17" s="121" t="s">
        <v>247</v>
      </c>
      <c r="E17" s="132"/>
      <c r="F17" s="117">
        <f>'Prognoza cheltuielilor'!E15</f>
        <v>0</v>
      </c>
      <c r="G17" s="117">
        <f>'Prognoza cheltuielilor'!F15</f>
        <v>0</v>
      </c>
      <c r="H17" s="117">
        <f>'Prognoza cheltuielilor'!G15</f>
        <v>0</v>
      </c>
      <c r="I17" s="117">
        <f>'Prognoza cheltuielilor'!H15</f>
        <v>0</v>
      </c>
      <c r="J17" s="117">
        <f>'Prognoza cheltuielilor'!I15</f>
        <v>0</v>
      </c>
      <c r="K17" s="117">
        <f>'Prognoza cheltuielilor'!J15</f>
        <v>0</v>
      </c>
      <c r="L17" s="117">
        <f>'Prognoza cheltuielilor'!K15</f>
        <v>0</v>
      </c>
      <c r="M17" s="117">
        <f>'Prognoza cheltuielilor'!L15</f>
        <v>0</v>
      </c>
      <c r="N17" s="117">
        <f>'Prognoza cheltuielilor'!M15</f>
        <v>0</v>
      </c>
      <c r="O17" s="117">
        <f>'Prognoza cheltuielilor'!N15</f>
        <v>0</v>
      </c>
      <c r="P17" s="117">
        <f>'Prognoza cheltuielilor'!O15</f>
        <v>0</v>
      </c>
      <c r="Q17" s="117">
        <f>'Prognoza cheltuielilor'!P15</f>
        <v>0</v>
      </c>
      <c r="R17" s="133">
        <f>'Prognoza cheltuielilor'!Q15</f>
        <v>0</v>
      </c>
      <c r="IR17" s="53"/>
      <c r="IS17" s="54"/>
      <c r="IT17" s="54"/>
      <c r="IU17" s="54"/>
      <c r="IV17" s="54"/>
    </row>
    <row r="18" spans="2:256" ht="19.5" customHeight="1">
      <c r="B18" s="115">
        <v>9</v>
      </c>
      <c r="C18" s="124" t="s">
        <v>241</v>
      </c>
      <c r="D18" s="121" t="s">
        <v>247</v>
      </c>
      <c r="E18" s="132"/>
      <c r="F18" s="117">
        <f>'Prognoza cheltuielilor'!E16</f>
        <v>0</v>
      </c>
      <c r="G18" s="117">
        <f>'Prognoza cheltuielilor'!F16</f>
        <v>0</v>
      </c>
      <c r="H18" s="117">
        <f>'Prognoza cheltuielilor'!G16</f>
        <v>0</v>
      </c>
      <c r="I18" s="117">
        <f>'Prognoza cheltuielilor'!H16</f>
        <v>0</v>
      </c>
      <c r="J18" s="117">
        <f>'Prognoza cheltuielilor'!I16</f>
        <v>0</v>
      </c>
      <c r="K18" s="117">
        <f>'Prognoza cheltuielilor'!J16</f>
        <v>0</v>
      </c>
      <c r="L18" s="117">
        <f>'Prognoza cheltuielilor'!K16</f>
        <v>0</v>
      </c>
      <c r="M18" s="117">
        <f>'Prognoza cheltuielilor'!L16</f>
        <v>0</v>
      </c>
      <c r="N18" s="117">
        <f>'Prognoza cheltuielilor'!M16</f>
        <v>0</v>
      </c>
      <c r="O18" s="117">
        <f>'Prognoza cheltuielilor'!N16</f>
        <v>0</v>
      </c>
      <c r="P18" s="117">
        <f>'Prognoza cheltuielilor'!O16</f>
        <v>0</v>
      </c>
      <c r="Q18" s="117">
        <f>'Prognoza cheltuielilor'!P16</f>
        <v>0</v>
      </c>
      <c r="R18" s="133">
        <f>'Prognoza cheltuielilor'!Q16</f>
        <v>0</v>
      </c>
      <c r="IR18" s="53"/>
      <c r="IS18" s="54"/>
      <c r="IT18" s="54"/>
      <c r="IU18" s="54"/>
      <c r="IV18" s="54"/>
    </row>
    <row r="19" spans="2:256" ht="19.5" customHeight="1">
      <c r="B19" s="115">
        <v>10</v>
      </c>
      <c r="C19" s="124" t="s">
        <v>66</v>
      </c>
      <c r="D19" s="121" t="s">
        <v>247</v>
      </c>
      <c r="E19" s="132"/>
      <c r="F19" s="117">
        <f>'Prognoza cheltuielilor'!E17</f>
        <v>0</v>
      </c>
      <c r="G19" s="117">
        <f>'Prognoza cheltuielilor'!F17</f>
        <v>0</v>
      </c>
      <c r="H19" s="117">
        <f>'Prognoza cheltuielilor'!G17</f>
        <v>0</v>
      </c>
      <c r="I19" s="117">
        <f>'Prognoza cheltuielilor'!H17</f>
        <v>0</v>
      </c>
      <c r="J19" s="117">
        <f>'Prognoza cheltuielilor'!I17</f>
        <v>0</v>
      </c>
      <c r="K19" s="117">
        <f>'Prognoza cheltuielilor'!J17</f>
        <v>0</v>
      </c>
      <c r="L19" s="117">
        <f>'Prognoza cheltuielilor'!K17</f>
        <v>0</v>
      </c>
      <c r="M19" s="117">
        <f>'Prognoza cheltuielilor'!L17</f>
        <v>0</v>
      </c>
      <c r="N19" s="117">
        <f>'Prognoza cheltuielilor'!M17</f>
        <v>0</v>
      </c>
      <c r="O19" s="117">
        <f>'Prognoza cheltuielilor'!N17</f>
        <v>0</v>
      </c>
      <c r="P19" s="117">
        <f>'Prognoza cheltuielilor'!O17</f>
        <v>0</v>
      </c>
      <c r="Q19" s="117">
        <f>'Prognoza cheltuielilor'!P17</f>
        <v>0</v>
      </c>
      <c r="R19" s="133">
        <f>'Prognoza cheltuielilor'!Q17</f>
        <v>0</v>
      </c>
      <c r="IR19" s="53"/>
      <c r="IS19" s="54"/>
      <c r="IT19" s="54"/>
      <c r="IU19" s="54"/>
      <c r="IV19" s="54"/>
    </row>
    <row r="20" spans="2:256" ht="19.5" customHeight="1">
      <c r="B20" s="274">
        <v>11</v>
      </c>
      <c r="C20" s="123" t="s">
        <v>2</v>
      </c>
      <c r="D20" s="121" t="s">
        <v>247</v>
      </c>
      <c r="E20" s="134">
        <f aca="true" t="shared" si="1" ref="E20:R20">SUM(E16:E19)</f>
        <v>0</v>
      </c>
      <c r="F20" s="134">
        <f t="shared" si="1"/>
        <v>0</v>
      </c>
      <c r="G20" s="134">
        <f t="shared" si="1"/>
        <v>0</v>
      </c>
      <c r="H20" s="134">
        <f t="shared" si="1"/>
        <v>0</v>
      </c>
      <c r="I20" s="134">
        <f t="shared" si="1"/>
        <v>0</v>
      </c>
      <c r="J20" s="134">
        <f t="shared" si="1"/>
        <v>0</v>
      </c>
      <c r="K20" s="134">
        <f t="shared" si="1"/>
        <v>0</v>
      </c>
      <c r="L20" s="134">
        <f t="shared" si="1"/>
        <v>0</v>
      </c>
      <c r="M20" s="134">
        <f t="shared" si="1"/>
        <v>0</v>
      </c>
      <c r="N20" s="134">
        <f t="shared" si="1"/>
        <v>0</v>
      </c>
      <c r="O20" s="134">
        <f t="shared" si="1"/>
        <v>0</v>
      </c>
      <c r="P20" s="134">
        <f t="shared" si="1"/>
        <v>0</v>
      </c>
      <c r="Q20" s="134">
        <f t="shared" si="1"/>
        <v>0</v>
      </c>
      <c r="R20" s="255">
        <f t="shared" si="1"/>
        <v>0</v>
      </c>
      <c r="IR20" s="53"/>
      <c r="IS20" s="54"/>
      <c r="IT20" s="54"/>
      <c r="IU20" s="54"/>
      <c r="IV20" s="54"/>
    </row>
    <row r="21" spans="2:256" ht="19.5" customHeight="1">
      <c r="B21" s="274">
        <v>12</v>
      </c>
      <c r="C21" s="123" t="s">
        <v>3</v>
      </c>
      <c r="D21" s="121" t="s">
        <v>247</v>
      </c>
      <c r="E21" s="134">
        <f aca="true" t="shared" si="2" ref="E21:R21">SUM(E14-E20)</f>
        <v>0</v>
      </c>
      <c r="F21" s="134">
        <f t="shared" si="2"/>
        <v>0</v>
      </c>
      <c r="G21" s="134">
        <f t="shared" si="2"/>
        <v>0</v>
      </c>
      <c r="H21" s="134">
        <f t="shared" si="2"/>
        <v>0</v>
      </c>
      <c r="I21" s="134">
        <f t="shared" si="2"/>
        <v>0</v>
      </c>
      <c r="J21" s="134">
        <f t="shared" si="2"/>
        <v>0</v>
      </c>
      <c r="K21" s="134">
        <f t="shared" si="2"/>
        <v>0</v>
      </c>
      <c r="L21" s="134">
        <f t="shared" si="2"/>
        <v>0</v>
      </c>
      <c r="M21" s="134">
        <f t="shared" si="2"/>
        <v>0</v>
      </c>
      <c r="N21" s="134">
        <f t="shared" si="2"/>
        <v>0</v>
      </c>
      <c r="O21" s="134">
        <f t="shared" si="2"/>
        <v>0</v>
      </c>
      <c r="P21" s="134">
        <f t="shared" si="2"/>
        <v>0</v>
      </c>
      <c r="Q21" s="134">
        <f t="shared" si="2"/>
        <v>0</v>
      </c>
      <c r="R21" s="255">
        <f t="shared" si="2"/>
        <v>0</v>
      </c>
      <c r="IR21" s="53"/>
      <c r="IS21" s="54"/>
      <c r="IT21" s="54"/>
      <c r="IU21" s="54"/>
      <c r="IV21" s="54"/>
    </row>
    <row r="22" spans="2:256" ht="27.75" customHeight="1">
      <c r="B22" s="288" t="s">
        <v>64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90"/>
      <c r="IR22" s="53"/>
      <c r="IS22" s="54"/>
      <c r="IT22" s="54"/>
      <c r="IU22" s="54"/>
      <c r="IV22" s="54"/>
    </row>
    <row r="23" spans="2:256" ht="19.5" customHeight="1">
      <c r="B23" s="122">
        <v>13</v>
      </c>
      <c r="C23" s="125" t="s">
        <v>64</v>
      </c>
      <c r="D23" s="121" t="s">
        <v>247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7">
        <f>SUM(F23:I23)</f>
        <v>0</v>
      </c>
      <c r="O23" s="117">
        <f>SUM(J23:M23)</f>
        <v>0</v>
      </c>
      <c r="P23" s="118"/>
      <c r="Q23" s="118"/>
      <c r="R23" s="119"/>
      <c r="S23" s="71"/>
      <c r="IR23" s="53"/>
      <c r="IS23" s="54"/>
      <c r="IT23" s="54"/>
      <c r="IU23" s="54"/>
      <c r="IV23" s="54"/>
    </row>
    <row r="24" spans="2:256" ht="19.5" customHeight="1">
      <c r="B24" s="288" t="s">
        <v>65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90"/>
      <c r="IR24" s="53"/>
      <c r="IS24" s="54"/>
      <c r="IT24" s="54"/>
      <c r="IU24" s="54"/>
      <c r="IV24" s="54"/>
    </row>
    <row r="25" spans="2:256" ht="19.5" customHeight="1">
      <c r="B25" s="115">
        <v>14</v>
      </c>
      <c r="C25" s="124" t="s">
        <v>83</v>
      </c>
      <c r="D25" s="121" t="s">
        <v>247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7">
        <f>SUM(F25:I25)</f>
        <v>0</v>
      </c>
      <c r="O25" s="117">
        <f>SUM(J25:M25)</f>
        <v>0</v>
      </c>
      <c r="P25" s="118"/>
      <c r="Q25" s="118"/>
      <c r="R25" s="119"/>
      <c r="S25" s="71"/>
      <c r="IR25" s="53"/>
      <c r="IS25" s="54"/>
      <c r="IT25" s="54"/>
      <c r="IU25" s="54"/>
      <c r="IV25" s="54"/>
    </row>
    <row r="26" spans="2:256" ht="19.5" customHeight="1">
      <c r="B26" s="115">
        <v>15</v>
      </c>
      <c r="C26" s="124" t="s">
        <v>25</v>
      </c>
      <c r="D26" s="121" t="s">
        <v>247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7">
        <f>SUM(F26:I26)</f>
        <v>0</v>
      </c>
      <c r="O26" s="117">
        <f>SUM(J26:M26)</f>
        <v>0</v>
      </c>
      <c r="P26" s="118"/>
      <c r="Q26" s="118"/>
      <c r="R26" s="119"/>
      <c r="S26" s="71"/>
      <c r="IR26" s="53"/>
      <c r="IS26" s="54"/>
      <c r="IT26" s="54"/>
      <c r="IU26" s="54"/>
      <c r="IV26" s="54"/>
    </row>
    <row r="27" spans="2:256" ht="19.5" customHeight="1">
      <c r="B27" s="274">
        <v>16</v>
      </c>
      <c r="C27" s="123" t="s">
        <v>52</v>
      </c>
      <c r="D27" s="121" t="s">
        <v>247</v>
      </c>
      <c r="E27" s="135">
        <f>SUM(E25+E26)</f>
        <v>0</v>
      </c>
      <c r="F27" s="135">
        <f>SUM(F25+F26)</f>
        <v>0</v>
      </c>
      <c r="G27" s="135">
        <f aca="true" t="shared" si="3" ref="G27:R27">SUM(G25+G26)</f>
        <v>0</v>
      </c>
      <c r="H27" s="135">
        <f t="shared" si="3"/>
        <v>0</v>
      </c>
      <c r="I27" s="135">
        <f t="shared" si="3"/>
        <v>0</v>
      </c>
      <c r="J27" s="135">
        <f t="shared" si="3"/>
        <v>0</v>
      </c>
      <c r="K27" s="135">
        <f t="shared" si="3"/>
        <v>0</v>
      </c>
      <c r="L27" s="135">
        <f t="shared" si="3"/>
        <v>0</v>
      </c>
      <c r="M27" s="135">
        <f t="shared" si="3"/>
        <v>0</v>
      </c>
      <c r="N27" s="135">
        <f t="shared" si="3"/>
        <v>0</v>
      </c>
      <c r="O27" s="135">
        <f t="shared" si="3"/>
        <v>0</v>
      </c>
      <c r="P27" s="135">
        <f t="shared" si="3"/>
        <v>0</v>
      </c>
      <c r="Q27" s="135">
        <f t="shared" si="3"/>
        <v>0</v>
      </c>
      <c r="R27" s="136">
        <f t="shared" si="3"/>
        <v>0</v>
      </c>
      <c r="IR27" s="53"/>
      <c r="IS27" s="54"/>
      <c r="IT27" s="54"/>
      <c r="IU27" s="54"/>
      <c r="IV27" s="54"/>
    </row>
    <row r="28" spans="2:256" ht="19.5" customHeight="1">
      <c r="B28" s="274">
        <v>17</v>
      </c>
      <c r="C28" s="123" t="s">
        <v>100</v>
      </c>
      <c r="D28" s="121" t="s">
        <v>247</v>
      </c>
      <c r="E28" s="135">
        <f aca="true" t="shared" si="4" ref="E28:R28">SUM(E23-E27)</f>
        <v>0</v>
      </c>
      <c r="F28" s="135">
        <f t="shared" si="4"/>
        <v>0</v>
      </c>
      <c r="G28" s="135">
        <f t="shared" si="4"/>
        <v>0</v>
      </c>
      <c r="H28" s="135">
        <f t="shared" si="4"/>
        <v>0</v>
      </c>
      <c r="I28" s="135">
        <f t="shared" si="4"/>
        <v>0</v>
      </c>
      <c r="J28" s="135">
        <f t="shared" si="4"/>
        <v>0</v>
      </c>
      <c r="K28" s="135">
        <f t="shared" si="4"/>
        <v>0</v>
      </c>
      <c r="L28" s="135">
        <f t="shared" si="4"/>
        <v>0</v>
      </c>
      <c r="M28" s="135">
        <f t="shared" si="4"/>
        <v>0</v>
      </c>
      <c r="N28" s="135">
        <f t="shared" si="4"/>
        <v>0</v>
      </c>
      <c r="O28" s="135">
        <f t="shared" si="4"/>
        <v>0</v>
      </c>
      <c r="P28" s="135">
        <f t="shared" si="4"/>
        <v>0</v>
      </c>
      <c r="Q28" s="135">
        <f t="shared" si="4"/>
        <v>0</v>
      </c>
      <c r="R28" s="136">
        <f t="shared" si="4"/>
        <v>0</v>
      </c>
      <c r="IR28" s="53"/>
      <c r="IS28" s="54"/>
      <c r="IT28" s="54"/>
      <c r="IU28" s="54"/>
      <c r="IV28" s="54"/>
    </row>
    <row r="29" spans="2:256" ht="19.5" customHeight="1">
      <c r="B29" s="274">
        <v>18</v>
      </c>
      <c r="C29" s="123" t="s">
        <v>101</v>
      </c>
      <c r="D29" s="121" t="s">
        <v>247</v>
      </c>
      <c r="E29" s="117">
        <f>SUM(E21+E28)</f>
        <v>0</v>
      </c>
      <c r="F29" s="117">
        <f>SUM(F21+F28)</f>
        <v>0</v>
      </c>
      <c r="G29" s="117">
        <f aca="true" t="shared" si="5" ref="G29:R29">SUM(G21+G28)</f>
        <v>0</v>
      </c>
      <c r="H29" s="117">
        <f t="shared" si="5"/>
        <v>0</v>
      </c>
      <c r="I29" s="117">
        <f t="shared" si="5"/>
        <v>0</v>
      </c>
      <c r="J29" s="117">
        <f t="shared" si="5"/>
        <v>0</v>
      </c>
      <c r="K29" s="117">
        <f t="shared" si="5"/>
        <v>0</v>
      </c>
      <c r="L29" s="117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17">
        <f t="shared" si="5"/>
        <v>0</v>
      </c>
      <c r="Q29" s="117">
        <f t="shared" si="5"/>
        <v>0</v>
      </c>
      <c r="R29" s="133">
        <f t="shared" si="5"/>
        <v>0</v>
      </c>
      <c r="IR29" s="53"/>
      <c r="IS29" s="54"/>
      <c r="IT29" s="54"/>
      <c r="IU29" s="54"/>
      <c r="IV29" s="54"/>
    </row>
    <row r="30" spans="2:256" ht="19.5" customHeight="1">
      <c r="B30" s="115">
        <v>19</v>
      </c>
      <c r="C30" s="124" t="s">
        <v>156</v>
      </c>
      <c r="D30" s="121" t="s">
        <v>247</v>
      </c>
      <c r="E30" s="137"/>
      <c r="F30" s="137"/>
      <c r="G30" s="137"/>
      <c r="H30" s="137"/>
      <c r="I30" s="137"/>
      <c r="J30" s="137"/>
      <c r="K30" s="137"/>
      <c r="L30" s="137"/>
      <c r="M30" s="137"/>
      <c r="N30" s="135">
        <f>SUM(F30:I30)</f>
        <v>0</v>
      </c>
      <c r="O30" s="135">
        <f>SUM(J30:M30)</f>
        <v>0</v>
      </c>
      <c r="P30" s="116"/>
      <c r="Q30" s="116"/>
      <c r="R30" s="247"/>
      <c r="S30" s="71"/>
      <c r="IR30" s="53"/>
      <c r="IS30" s="54"/>
      <c r="IT30" s="54"/>
      <c r="IU30" s="54"/>
      <c r="IV30" s="54"/>
    </row>
    <row r="31" spans="2:256" s="6" customFormat="1" ht="19.5" customHeight="1">
      <c r="B31" s="274">
        <v>20</v>
      </c>
      <c r="C31" s="138" t="s">
        <v>102</v>
      </c>
      <c r="D31" s="139" t="s">
        <v>247</v>
      </c>
      <c r="E31" s="140">
        <f aca="true" t="shared" si="6" ref="E31:R31">SUM(E29-E30)</f>
        <v>0</v>
      </c>
      <c r="F31" s="140">
        <f t="shared" si="6"/>
        <v>0</v>
      </c>
      <c r="G31" s="140">
        <f>SUM(G29-G30)</f>
        <v>0</v>
      </c>
      <c r="H31" s="140">
        <f t="shared" si="6"/>
        <v>0</v>
      </c>
      <c r="I31" s="140">
        <f t="shared" si="6"/>
        <v>0</v>
      </c>
      <c r="J31" s="140">
        <f t="shared" si="6"/>
        <v>0</v>
      </c>
      <c r="K31" s="140">
        <f t="shared" si="6"/>
        <v>0</v>
      </c>
      <c r="L31" s="140">
        <f t="shared" si="6"/>
        <v>0</v>
      </c>
      <c r="M31" s="140">
        <f t="shared" si="6"/>
        <v>0</v>
      </c>
      <c r="N31" s="140">
        <f>SUM(N29-N30)</f>
        <v>0</v>
      </c>
      <c r="O31" s="140">
        <f t="shared" si="6"/>
        <v>0</v>
      </c>
      <c r="P31" s="256">
        <f t="shared" si="6"/>
        <v>0</v>
      </c>
      <c r="Q31" s="140">
        <f t="shared" si="6"/>
        <v>0</v>
      </c>
      <c r="R31" s="141">
        <f t="shared" si="6"/>
        <v>0</v>
      </c>
      <c r="IR31" s="57"/>
      <c r="IS31" s="58"/>
      <c r="IT31" s="58"/>
      <c r="IU31" s="58"/>
      <c r="IV31" s="58"/>
    </row>
    <row r="32" spans="2:256" s="10" customFormat="1" ht="3" customHeight="1">
      <c r="B32" s="115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59"/>
      <c r="IS32" s="56"/>
      <c r="IT32" s="56"/>
      <c r="IU32" s="56"/>
      <c r="IV32" s="56"/>
    </row>
    <row r="33" spans="2:256" s="12" customFormat="1" ht="15" customHeight="1" hidden="1">
      <c r="B33" s="115">
        <v>21</v>
      </c>
      <c r="D33" s="11"/>
      <c r="IR33" s="60"/>
      <c r="IS33" s="54"/>
      <c r="IT33" s="54"/>
      <c r="IU33" s="54"/>
      <c r="IV33" s="54"/>
    </row>
    <row r="34" spans="2:256" ht="15" customHeight="1" hidden="1">
      <c r="B34" s="115">
        <v>22</v>
      </c>
      <c r="IR34" s="53"/>
      <c r="IS34" s="54"/>
      <c r="IT34" s="54"/>
      <c r="IU34" s="54"/>
      <c r="IV34" s="54"/>
    </row>
    <row r="35" spans="2:256" ht="15" customHeight="1" hidden="1">
      <c r="B35" s="115">
        <v>23</v>
      </c>
      <c r="IR35" s="53"/>
      <c r="IS35" s="54"/>
      <c r="IT35" s="54"/>
      <c r="IU35" s="54"/>
      <c r="IV35" s="54"/>
    </row>
    <row r="36" spans="2:256" ht="15" customHeight="1" hidden="1">
      <c r="B36" s="115">
        <v>24</v>
      </c>
      <c r="IR36" s="53"/>
      <c r="IS36" s="54"/>
      <c r="IT36" s="54"/>
      <c r="IU36" s="54"/>
      <c r="IV36" s="54"/>
    </row>
    <row r="37" spans="2:256" ht="15" customHeight="1" hidden="1">
      <c r="B37" s="115">
        <v>25</v>
      </c>
      <c r="IR37" s="53"/>
      <c r="IS37" s="54"/>
      <c r="IT37" s="54"/>
      <c r="IU37" s="54"/>
      <c r="IV37" s="54"/>
    </row>
    <row r="38" spans="2:256" ht="15" customHeight="1" hidden="1">
      <c r="B38" s="115">
        <v>26</v>
      </c>
      <c r="IR38" s="53"/>
      <c r="IS38" s="54"/>
      <c r="IT38" s="54"/>
      <c r="IU38" s="54"/>
      <c r="IV38" s="54"/>
    </row>
    <row r="39" spans="2:256" ht="15" customHeight="1" hidden="1">
      <c r="B39" s="115">
        <v>27</v>
      </c>
      <c r="IR39" s="53"/>
      <c r="IS39" s="54"/>
      <c r="IT39" s="54"/>
      <c r="IU39" s="54"/>
      <c r="IV39" s="54"/>
    </row>
    <row r="40" spans="2:256" ht="15" customHeight="1" hidden="1">
      <c r="B40" s="115">
        <v>28</v>
      </c>
      <c r="IR40" s="52"/>
      <c r="IS40" s="52"/>
      <c r="IT40" s="52"/>
      <c r="IU40" s="52"/>
      <c r="IV40" s="52"/>
    </row>
    <row r="41" ht="15"/>
    <row r="42" ht="15"/>
    <row r="43" spans="5:6" ht="15">
      <c r="E43" s="73">
        <f>IF('Prognoza veniturilor'!D50-'Prognoza cheltuielilor'!D21&gt;0,'Prognoza veniturilor'!D50-'Prognoza cheltuielilor'!D21,0)</f>
        <v>0</v>
      </c>
      <c r="F43" s="73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6" hidden="1" customWidth="1"/>
    <col min="2" max="2" width="4.00390625" style="88" bestFit="1" customWidth="1"/>
    <col min="3" max="3" width="43.8515625" style="78" customWidth="1"/>
    <col min="4" max="4" width="20.140625" style="78" customWidth="1"/>
    <col min="5" max="9" width="17.28125" style="78" customWidth="1"/>
    <col min="10" max="16384" width="9.140625" style="78" customWidth="1"/>
  </cols>
  <sheetData>
    <row r="1" spans="2:10" s="74" customFormat="1" ht="13.5" customHeight="1">
      <c r="B1" s="320" t="s">
        <v>251</v>
      </c>
      <c r="C1" s="321"/>
      <c r="D1" s="321"/>
      <c r="E1" s="321"/>
      <c r="F1" s="321"/>
      <c r="G1" s="322"/>
      <c r="H1" s="316" t="s">
        <v>138</v>
      </c>
      <c r="I1" s="317"/>
      <c r="J1" s="75"/>
    </row>
    <row r="2" spans="2:10" s="74" customFormat="1" ht="31.5" customHeight="1">
      <c r="B2" s="323"/>
      <c r="C2" s="324"/>
      <c r="D2" s="324"/>
      <c r="E2" s="324"/>
      <c r="F2" s="324"/>
      <c r="G2" s="325"/>
      <c r="H2" s="318"/>
      <c r="I2" s="319"/>
      <c r="J2" s="75"/>
    </row>
    <row r="3" spans="2:10" s="90" customFormat="1" ht="5.25" customHeight="1" thickBot="1">
      <c r="B3" s="108"/>
      <c r="C3" s="89"/>
      <c r="D3" s="89"/>
      <c r="E3" s="89"/>
      <c r="F3" s="89"/>
      <c r="G3" s="89"/>
      <c r="H3" s="91"/>
      <c r="I3" s="109"/>
      <c r="J3" s="92"/>
    </row>
    <row r="4" spans="2:10" ht="16.5">
      <c r="B4" s="326" t="s">
        <v>248</v>
      </c>
      <c r="C4" s="327"/>
      <c r="D4" s="327"/>
      <c r="E4" s="327"/>
      <c r="F4" s="327"/>
      <c r="G4" s="327"/>
      <c r="H4" s="327"/>
      <c r="I4" s="328"/>
      <c r="J4" s="77"/>
    </row>
    <row r="5" spans="2:10" ht="45.75" customHeight="1">
      <c r="B5" s="110"/>
      <c r="C5" s="142"/>
      <c r="D5" s="246" t="s">
        <v>212</v>
      </c>
      <c r="E5" s="143" t="s">
        <v>28</v>
      </c>
      <c r="F5" s="143" t="s">
        <v>29</v>
      </c>
      <c r="G5" s="143" t="s">
        <v>105</v>
      </c>
      <c r="H5" s="143" t="s">
        <v>106</v>
      </c>
      <c r="I5" s="144" t="s">
        <v>107</v>
      </c>
      <c r="J5" s="77"/>
    </row>
    <row r="6" spans="2:10" ht="15.75">
      <c r="B6" s="111">
        <v>1</v>
      </c>
      <c r="C6" s="145" t="s">
        <v>113</v>
      </c>
      <c r="D6" s="146"/>
      <c r="E6" s="146"/>
      <c r="F6" s="146"/>
      <c r="G6" s="146"/>
      <c r="H6" s="146"/>
      <c r="I6" s="147"/>
      <c r="J6" s="77"/>
    </row>
    <row r="7" spans="2:10" ht="15.75">
      <c r="B7" s="111">
        <v>2</v>
      </c>
      <c r="C7" s="145" t="s">
        <v>114</v>
      </c>
      <c r="D7" s="146"/>
      <c r="E7" s="146"/>
      <c r="F7" s="146"/>
      <c r="G7" s="146"/>
      <c r="H7" s="146"/>
      <c r="I7" s="147"/>
      <c r="J7" s="77"/>
    </row>
    <row r="8" spans="2:10" ht="15.75" customHeight="1">
      <c r="B8" s="112" t="s">
        <v>125</v>
      </c>
      <c r="C8" s="148" t="s">
        <v>127</v>
      </c>
      <c r="D8" s="149">
        <f aca="true" t="shared" si="0" ref="D8:I8">D6-D7</f>
        <v>0</v>
      </c>
      <c r="E8" s="149">
        <f>E6-E7</f>
        <v>0</v>
      </c>
      <c r="F8" s="149">
        <f t="shared" si="0"/>
        <v>0</v>
      </c>
      <c r="G8" s="149">
        <f t="shared" si="0"/>
        <v>0</v>
      </c>
      <c r="H8" s="149">
        <f t="shared" si="0"/>
        <v>0</v>
      </c>
      <c r="I8" s="150">
        <f t="shared" si="0"/>
        <v>0</v>
      </c>
      <c r="J8" s="77"/>
    </row>
    <row r="9" spans="2:10" ht="15.75">
      <c r="B9" s="111">
        <v>3</v>
      </c>
      <c r="C9" s="145" t="s">
        <v>108</v>
      </c>
      <c r="D9" s="146"/>
      <c r="E9" s="146"/>
      <c r="F9" s="146"/>
      <c r="G9" s="146"/>
      <c r="H9" s="146"/>
      <c r="I9" s="167"/>
      <c r="J9" s="77"/>
    </row>
    <row r="10" spans="2:10" ht="15.75">
      <c r="B10" s="111">
        <v>4</v>
      </c>
      <c r="C10" s="145" t="s">
        <v>115</v>
      </c>
      <c r="D10" s="146"/>
      <c r="E10" s="146"/>
      <c r="F10" s="146"/>
      <c r="G10" s="146"/>
      <c r="H10" s="146"/>
      <c r="I10" s="167"/>
      <c r="J10" s="77"/>
    </row>
    <row r="11" spans="2:10" ht="15.75">
      <c r="B11" s="111">
        <v>5</v>
      </c>
      <c r="C11" s="145" t="s">
        <v>116</v>
      </c>
      <c r="D11" s="146"/>
      <c r="E11" s="151"/>
      <c r="F11" s="151"/>
      <c r="G11" s="146"/>
      <c r="H11" s="151"/>
      <c r="I11" s="245"/>
      <c r="J11" s="77"/>
    </row>
    <row r="12" spans="2:10" ht="15.75">
      <c r="B12" s="112" t="s">
        <v>126</v>
      </c>
      <c r="C12" s="148" t="s">
        <v>128</v>
      </c>
      <c r="D12" s="152">
        <f aca="true" t="shared" si="1" ref="D12:I12">D9+D10+D11</f>
        <v>0</v>
      </c>
      <c r="E12" s="152">
        <f t="shared" si="1"/>
        <v>0</v>
      </c>
      <c r="F12" s="152">
        <f t="shared" si="1"/>
        <v>0</v>
      </c>
      <c r="G12" s="152">
        <f t="shared" si="1"/>
        <v>0</v>
      </c>
      <c r="H12" s="152">
        <f t="shared" si="1"/>
        <v>0</v>
      </c>
      <c r="I12" s="150">
        <f t="shared" si="1"/>
        <v>0</v>
      </c>
      <c r="J12" s="77"/>
    </row>
    <row r="13" spans="2:10" ht="12.75" customHeight="1" thickBot="1">
      <c r="B13" s="111"/>
      <c r="C13" s="153"/>
      <c r="D13" s="154"/>
      <c r="E13" s="155"/>
      <c r="F13" s="155"/>
      <c r="G13" s="155"/>
      <c r="H13" s="155"/>
      <c r="I13" s="156"/>
      <c r="J13" s="77"/>
    </row>
    <row r="14" spans="1:10" s="81" customFormat="1" ht="16.5" thickBot="1">
      <c r="A14" s="79"/>
      <c r="B14" s="113"/>
      <c r="C14" s="157" t="s">
        <v>129</v>
      </c>
      <c r="D14" s="158">
        <f aca="true" t="shared" si="2" ref="D14:I14">D8+D12</f>
        <v>0</v>
      </c>
      <c r="E14" s="158">
        <f t="shared" si="2"/>
        <v>0</v>
      </c>
      <c r="F14" s="158">
        <f t="shared" si="2"/>
        <v>0</v>
      </c>
      <c r="G14" s="158">
        <f t="shared" si="2"/>
        <v>0</v>
      </c>
      <c r="H14" s="158">
        <f t="shared" si="2"/>
        <v>0</v>
      </c>
      <c r="I14" s="159">
        <f t="shared" si="2"/>
        <v>0</v>
      </c>
      <c r="J14" s="80"/>
    </row>
    <row r="15" spans="1:10" s="81" customFormat="1" ht="31.5">
      <c r="A15" s="79"/>
      <c r="B15" s="244" t="s">
        <v>130</v>
      </c>
      <c r="C15" s="160" t="s">
        <v>117</v>
      </c>
      <c r="D15" s="149">
        <f aca="true" t="shared" si="3" ref="D15:I15">SUM(D16:D18)</f>
        <v>0</v>
      </c>
      <c r="E15" s="149">
        <f t="shared" si="3"/>
        <v>0</v>
      </c>
      <c r="F15" s="149">
        <f t="shared" si="3"/>
        <v>0</v>
      </c>
      <c r="G15" s="149">
        <f t="shared" si="3"/>
        <v>0</v>
      </c>
      <c r="H15" s="149">
        <f t="shared" si="3"/>
        <v>0</v>
      </c>
      <c r="I15" s="150">
        <f t="shared" si="3"/>
        <v>0</v>
      </c>
      <c r="J15" s="80"/>
    </row>
    <row r="16" spans="2:10" ht="15.75">
      <c r="B16" s="111">
        <v>6</v>
      </c>
      <c r="C16" s="145" t="s">
        <v>118</v>
      </c>
      <c r="D16" s="146"/>
      <c r="E16" s="146"/>
      <c r="F16" s="146"/>
      <c r="G16" s="146"/>
      <c r="H16" s="146"/>
      <c r="I16" s="147"/>
      <c r="J16" s="77"/>
    </row>
    <row r="17" spans="2:10" ht="15.75">
      <c r="B17" s="111">
        <v>7</v>
      </c>
      <c r="C17" s="145" t="s">
        <v>119</v>
      </c>
      <c r="D17" s="146"/>
      <c r="E17" s="146"/>
      <c r="F17" s="146"/>
      <c r="G17" s="146"/>
      <c r="H17" s="146"/>
      <c r="I17" s="147"/>
      <c r="J17" s="77"/>
    </row>
    <row r="18" spans="2:10" ht="15.75">
      <c r="B18" s="111">
        <v>8</v>
      </c>
      <c r="C18" s="145" t="s">
        <v>120</v>
      </c>
      <c r="D18" s="146"/>
      <c r="E18" s="146"/>
      <c r="F18" s="146"/>
      <c r="G18" s="146"/>
      <c r="H18" s="146"/>
      <c r="I18" s="147"/>
      <c r="J18" s="77"/>
    </row>
    <row r="19" spans="1:10" s="81" customFormat="1" ht="31.5">
      <c r="A19" s="79"/>
      <c r="B19" s="244" t="s">
        <v>131</v>
      </c>
      <c r="C19" s="160" t="s">
        <v>121</v>
      </c>
      <c r="D19" s="149">
        <f aca="true" t="shared" si="4" ref="D19:I19">SUM(D20:D22)</f>
        <v>0</v>
      </c>
      <c r="E19" s="149">
        <f t="shared" si="4"/>
        <v>0</v>
      </c>
      <c r="F19" s="149">
        <f t="shared" si="4"/>
        <v>0</v>
      </c>
      <c r="G19" s="149">
        <f t="shared" si="4"/>
        <v>0</v>
      </c>
      <c r="H19" s="149">
        <f t="shared" si="4"/>
        <v>0</v>
      </c>
      <c r="I19" s="150">
        <f t="shared" si="4"/>
        <v>0</v>
      </c>
      <c r="J19" s="80"/>
    </row>
    <row r="20" spans="2:10" ht="15.75">
      <c r="B20" s="111">
        <v>9</v>
      </c>
      <c r="C20" s="145" t="s">
        <v>118</v>
      </c>
      <c r="D20" s="146"/>
      <c r="E20" s="146"/>
      <c r="F20" s="146"/>
      <c r="G20" s="146"/>
      <c r="H20" s="146"/>
      <c r="I20" s="147"/>
      <c r="J20" s="77"/>
    </row>
    <row r="21" spans="2:10" ht="15.75">
      <c r="B21" s="111">
        <v>10</v>
      </c>
      <c r="C21" s="145" t="s">
        <v>119</v>
      </c>
      <c r="D21" s="161"/>
      <c r="E21" s="161"/>
      <c r="F21" s="161"/>
      <c r="G21" s="161"/>
      <c r="H21" s="161"/>
      <c r="I21" s="162"/>
      <c r="J21" s="77"/>
    </row>
    <row r="22" spans="2:10" ht="15.75">
      <c r="B22" s="111">
        <v>11</v>
      </c>
      <c r="C22" s="145" t="s">
        <v>120</v>
      </c>
      <c r="D22" s="146"/>
      <c r="E22" s="146"/>
      <c r="F22" s="161"/>
      <c r="G22" s="161"/>
      <c r="H22" s="146"/>
      <c r="I22" s="147"/>
      <c r="J22" s="77"/>
    </row>
    <row r="23" spans="1:10" s="81" customFormat="1" ht="15.75" customHeight="1">
      <c r="A23" s="79"/>
      <c r="B23" s="112" t="s">
        <v>132</v>
      </c>
      <c r="C23" s="148" t="s">
        <v>44</v>
      </c>
      <c r="D23" s="163"/>
      <c r="E23" s="163"/>
      <c r="F23" s="257"/>
      <c r="G23" s="257"/>
      <c r="H23" s="163"/>
      <c r="I23" s="164"/>
      <c r="J23" s="80"/>
    </row>
    <row r="24" spans="2:10" ht="15.75">
      <c r="B24" s="111">
        <v>12</v>
      </c>
      <c r="C24" s="145" t="s">
        <v>109</v>
      </c>
      <c r="D24" s="146"/>
      <c r="E24" s="146"/>
      <c r="F24" s="161"/>
      <c r="G24" s="161"/>
      <c r="H24" s="146"/>
      <c r="I24" s="167"/>
      <c r="J24" s="77"/>
    </row>
    <row r="25" spans="2:10" ht="15.75">
      <c r="B25" s="111">
        <v>13</v>
      </c>
      <c r="C25" s="145" t="s">
        <v>122</v>
      </c>
      <c r="D25" s="146"/>
      <c r="E25" s="146"/>
      <c r="F25" s="161"/>
      <c r="G25" s="161"/>
      <c r="H25" s="146"/>
      <c r="I25" s="167"/>
      <c r="J25" s="77"/>
    </row>
    <row r="26" spans="2:10" ht="15.75">
      <c r="B26" s="111">
        <v>14</v>
      </c>
      <c r="C26" s="145" t="s">
        <v>123</v>
      </c>
      <c r="D26" s="146"/>
      <c r="E26" s="146"/>
      <c r="F26" s="161"/>
      <c r="G26" s="161"/>
      <c r="H26" s="146"/>
      <c r="I26" s="167"/>
      <c r="J26" s="77"/>
    </row>
    <row r="27" spans="2:10" ht="15.75">
      <c r="B27" s="111">
        <v>15</v>
      </c>
      <c r="C27" s="145" t="s">
        <v>124</v>
      </c>
      <c r="D27" s="146"/>
      <c r="E27" s="146"/>
      <c r="F27" s="161"/>
      <c r="G27" s="161"/>
      <c r="H27" s="146"/>
      <c r="I27" s="167"/>
      <c r="J27" s="77"/>
    </row>
    <row r="28" spans="2:10" ht="15.75">
      <c r="B28" s="111">
        <v>16</v>
      </c>
      <c r="C28" s="145" t="s">
        <v>110</v>
      </c>
      <c r="D28" s="165"/>
      <c r="E28" s="166"/>
      <c r="F28" s="161"/>
      <c r="G28" s="161"/>
      <c r="H28" s="166"/>
      <c r="I28" s="167"/>
      <c r="J28" s="77"/>
    </row>
    <row r="29" spans="2:10" ht="16.5" thickBot="1">
      <c r="B29" s="112" t="s">
        <v>133</v>
      </c>
      <c r="C29" s="153" t="s">
        <v>111</v>
      </c>
      <c r="D29" s="168">
        <f aca="true" t="shared" si="5" ref="D29:I29">D24+D25+D28</f>
        <v>0</v>
      </c>
      <c r="E29" s="168">
        <f t="shared" si="5"/>
        <v>0</v>
      </c>
      <c r="F29" s="168">
        <f t="shared" si="5"/>
        <v>0</v>
      </c>
      <c r="G29" s="168">
        <f t="shared" si="5"/>
        <v>0</v>
      </c>
      <c r="H29" s="168">
        <f t="shared" si="5"/>
        <v>0</v>
      </c>
      <c r="I29" s="169">
        <f t="shared" si="5"/>
        <v>0</v>
      </c>
      <c r="J29" s="77"/>
    </row>
    <row r="30" spans="1:10" s="84" customFormat="1" ht="16.5" thickBot="1">
      <c r="A30" s="82"/>
      <c r="B30" s="114"/>
      <c r="C30" s="170" t="s">
        <v>112</v>
      </c>
      <c r="D30" s="171">
        <f aca="true" t="shared" si="6" ref="D30:I30">D15+D19+D23+D29</f>
        <v>0</v>
      </c>
      <c r="E30" s="171">
        <f t="shared" si="6"/>
        <v>0</v>
      </c>
      <c r="F30" s="171">
        <f t="shared" si="6"/>
        <v>0</v>
      </c>
      <c r="G30" s="171">
        <f t="shared" si="6"/>
        <v>0</v>
      </c>
      <c r="H30" s="171">
        <f t="shared" si="6"/>
        <v>0</v>
      </c>
      <c r="I30" s="172">
        <f t="shared" si="6"/>
        <v>0</v>
      </c>
      <c r="J30" s="83"/>
    </row>
    <row r="31" spans="1:9" ht="12.75">
      <c r="A31" s="85"/>
      <c r="B31" s="86"/>
      <c r="C31" s="87"/>
      <c r="D31" s="87"/>
      <c r="E31" s="87"/>
      <c r="F31" s="87"/>
      <c r="G31" s="87"/>
      <c r="H31" s="87"/>
      <c r="I31" s="87"/>
    </row>
    <row r="32" spans="3:9" ht="12.75">
      <c r="C32" s="78" t="s">
        <v>134</v>
      </c>
      <c r="D32" s="106">
        <f aca="true" t="shared" si="7" ref="D32:I32">D14-D30</f>
        <v>0</v>
      </c>
      <c r="E32" s="106">
        <f t="shared" si="7"/>
        <v>0</v>
      </c>
      <c r="F32" s="106">
        <f t="shared" si="7"/>
        <v>0</v>
      </c>
      <c r="G32" s="106">
        <f t="shared" si="7"/>
        <v>0</v>
      </c>
      <c r="H32" s="106">
        <f t="shared" si="7"/>
        <v>0</v>
      </c>
      <c r="I32" s="106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0" customFormat="1" ht="12.75">
      <c r="A1" s="33"/>
      <c r="B1" s="31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41" customFormat="1" ht="12.75" customHeight="1">
      <c r="A2" s="95"/>
      <c r="B2" s="334" t="s">
        <v>252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6"/>
      <c r="N2" s="340" t="s">
        <v>139</v>
      </c>
      <c r="O2" s="341"/>
      <c r="P2" s="341"/>
      <c r="Q2" s="342"/>
      <c r="R2" s="71"/>
      <c r="S2" s="22"/>
      <c r="T2" s="22"/>
      <c r="U2" s="22"/>
    </row>
    <row r="3" spans="1:21" s="41" customFormat="1" ht="34.5" customHeight="1">
      <c r="A3" s="96"/>
      <c r="B3" s="337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9"/>
      <c r="N3" s="343"/>
      <c r="O3" s="344"/>
      <c r="P3" s="344"/>
      <c r="Q3" s="345"/>
      <c r="R3" s="71"/>
      <c r="S3" s="22"/>
      <c r="T3" s="22"/>
      <c r="U3" s="22"/>
    </row>
    <row r="4" spans="1:21" s="41" customFormat="1" ht="15.75">
      <c r="A4" s="96"/>
      <c r="B4" s="34"/>
      <c r="C4" s="23" t="s">
        <v>249</v>
      </c>
      <c r="D4" s="28"/>
      <c r="E4" s="346" t="s">
        <v>94</v>
      </c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8"/>
      <c r="Q4" s="93" t="s">
        <v>69</v>
      </c>
      <c r="R4" s="71"/>
      <c r="S4"/>
      <c r="T4"/>
      <c r="U4"/>
    </row>
    <row r="5" spans="1:21" s="41" customFormat="1" ht="24" customHeight="1">
      <c r="A5" s="96"/>
      <c r="B5" s="35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332" t="s">
        <v>229</v>
      </c>
      <c r="R5" s="71"/>
      <c r="S5"/>
      <c r="T5"/>
      <c r="U5"/>
    </row>
    <row r="6" spans="1:21" s="42" customFormat="1" ht="24" customHeight="1">
      <c r="A6" s="97"/>
      <c r="B6" s="192" t="s">
        <v>19</v>
      </c>
      <c r="C6" s="329" t="s">
        <v>20</v>
      </c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49"/>
      <c r="Q6" s="333"/>
      <c r="R6" s="71"/>
      <c r="S6"/>
      <c r="T6"/>
      <c r="U6"/>
    </row>
    <row r="7" spans="1:21" s="42" customFormat="1" ht="32.25" customHeight="1">
      <c r="A7" s="97"/>
      <c r="B7" s="173" t="s">
        <v>21</v>
      </c>
      <c r="C7" s="174" t="s">
        <v>74</v>
      </c>
      <c r="D7" s="175"/>
      <c r="E7" s="176">
        <f>E8+E9+E10+E13</f>
        <v>0</v>
      </c>
      <c r="F7" s="176">
        <f aca="true" t="shared" si="0" ref="F7:P7">F8+F9+F10+F13</f>
        <v>0</v>
      </c>
      <c r="G7" s="176">
        <f t="shared" si="0"/>
        <v>0</v>
      </c>
      <c r="H7" s="176">
        <f t="shared" si="0"/>
        <v>0</v>
      </c>
      <c r="I7" s="176">
        <f t="shared" si="0"/>
        <v>0</v>
      </c>
      <c r="J7" s="176">
        <f t="shared" si="0"/>
        <v>0</v>
      </c>
      <c r="K7" s="176">
        <f t="shared" si="0"/>
        <v>0</v>
      </c>
      <c r="L7" s="176">
        <f t="shared" si="0"/>
        <v>0</v>
      </c>
      <c r="M7" s="176">
        <f t="shared" si="0"/>
        <v>0</v>
      </c>
      <c r="N7" s="176">
        <f t="shared" si="0"/>
        <v>0</v>
      </c>
      <c r="O7" s="176">
        <f t="shared" si="0"/>
        <v>0</v>
      </c>
      <c r="P7" s="176">
        <f t="shared" si="0"/>
        <v>0</v>
      </c>
      <c r="Q7" s="177">
        <f>SUM(Q8:Q10)+Q13</f>
        <v>0</v>
      </c>
      <c r="R7" s="71"/>
      <c r="S7"/>
      <c r="T7"/>
      <c r="U7"/>
    </row>
    <row r="8" spans="1:42" s="41" customFormat="1" ht="32.25" customHeight="1">
      <c r="A8" s="96"/>
      <c r="B8" s="178"/>
      <c r="C8" s="271" t="s">
        <v>160</v>
      </c>
      <c r="D8" s="175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33">
        <f>SUM(E8:P8)</f>
        <v>0</v>
      </c>
      <c r="R8" s="71"/>
      <c r="S8"/>
      <c r="T8"/>
      <c r="U8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</row>
    <row r="9" spans="1:42" s="41" customFormat="1" ht="16.5" customHeight="1">
      <c r="A9" s="96"/>
      <c r="B9" s="178"/>
      <c r="C9" s="180" t="s">
        <v>56</v>
      </c>
      <c r="D9" s="175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33">
        <f>SUM(E9:P9)</f>
        <v>0</v>
      </c>
      <c r="R9" s="71"/>
      <c r="S9"/>
      <c r="T9"/>
      <c r="U9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</row>
    <row r="10" spans="1:42" s="41" customFormat="1" ht="30.75" customHeight="1">
      <c r="A10" s="96"/>
      <c r="B10" s="178"/>
      <c r="C10" s="180" t="s">
        <v>57</v>
      </c>
      <c r="D10" s="175"/>
      <c r="E10" s="117">
        <f aca="true" t="shared" si="1" ref="E10:Q10">SUM(E11:E12)</f>
        <v>0</v>
      </c>
      <c r="F10" s="117">
        <f t="shared" si="1"/>
        <v>0</v>
      </c>
      <c r="G10" s="117">
        <f t="shared" si="1"/>
        <v>0</v>
      </c>
      <c r="H10" s="117">
        <f t="shared" si="1"/>
        <v>0</v>
      </c>
      <c r="I10" s="117">
        <f t="shared" si="1"/>
        <v>0</v>
      </c>
      <c r="J10" s="117">
        <f t="shared" si="1"/>
        <v>0</v>
      </c>
      <c r="K10" s="117">
        <f t="shared" si="1"/>
        <v>0</v>
      </c>
      <c r="L10" s="117">
        <f t="shared" si="1"/>
        <v>0</v>
      </c>
      <c r="M10" s="117">
        <f t="shared" si="1"/>
        <v>0</v>
      </c>
      <c r="N10" s="117">
        <f t="shared" si="1"/>
        <v>0</v>
      </c>
      <c r="O10" s="117">
        <f t="shared" si="1"/>
        <v>0</v>
      </c>
      <c r="P10" s="117">
        <f t="shared" si="1"/>
        <v>0</v>
      </c>
      <c r="Q10" s="177">
        <f t="shared" si="1"/>
        <v>0</v>
      </c>
      <c r="R10" s="71"/>
      <c r="S10"/>
      <c r="T10"/>
      <c r="U10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</row>
    <row r="11" spans="1:42" s="41" customFormat="1" ht="15.75" customHeight="1">
      <c r="A11" s="96"/>
      <c r="B11" s="178"/>
      <c r="C11" s="181" t="s">
        <v>195</v>
      </c>
      <c r="D11" s="182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33">
        <f>SUM(E11:P11)</f>
        <v>0</v>
      </c>
      <c r="R11" s="71"/>
      <c r="S11"/>
      <c r="T11"/>
      <c r="U11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</row>
    <row r="12" spans="1:42" s="41" customFormat="1" ht="33" customHeight="1">
      <c r="A12" s="96"/>
      <c r="B12" s="178"/>
      <c r="C12" s="271" t="s">
        <v>230</v>
      </c>
      <c r="D12" s="182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33">
        <f>SUM(E12:P12)</f>
        <v>0</v>
      </c>
      <c r="R12" s="71"/>
      <c r="S12"/>
      <c r="T12"/>
      <c r="U1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s="41" customFormat="1" ht="31.5" customHeight="1">
      <c r="A13" s="96"/>
      <c r="B13" s="178"/>
      <c r="C13" s="180" t="s">
        <v>191</v>
      </c>
      <c r="D13" s="175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7">
        <f>SUM(E13:P13)</f>
        <v>0</v>
      </c>
      <c r="R13" s="71"/>
      <c r="S13"/>
      <c r="T13"/>
      <c r="U1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1:21" s="42" customFormat="1" ht="33" customHeight="1">
      <c r="A14" s="97"/>
      <c r="B14" s="173" t="s">
        <v>58</v>
      </c>
      <c r="C14" s="174" t="s">
        <v>144</v>
      </c>
      <c r="D14" s="175"/>
      <c r="E14" s="176">
        <f>SUM(E15:E17)</f>
        <v>0</v>
      </c>
      <c r="F14" s="176">
        <f>SUM(F15:F17)</f>
        <v>0</v>
      </c>
      <c r="G14" s="176">
        <f aca="true" t="shared" si="2" ref="G14:O14">SUM(G15:G17)</f>
        <v>0</v>
      </c>
      <c r="H14" s="176">
        <f t="shared" si="2"/>
        <v>0</v>
      </c>
      <c r="I14" s="176">
        <f t="shared" si="2"/>
        <v>0</v>
      </c>
      <c r="J14" s="176">
        <f t="shared" si="2"/>
        <v>0</v>
      </c>
      <c r="K14" s="176">
        <f t="shared" si="2"/>
        <v>0</v>
      </c>
      <c r="L14" s="176">
        <f t="shared" si="2"/>
        <v>0</v>
      </c>
      <c r="M14" s="176">
        <f t="shared" si="2"/>
        <v>0</v>
      </c>
      <c r="N14" s="176">
        <f t="shared" si="2"/>
        <v>0</v>
      </c>
      <c r="O14" s="176">
        <f t="shared" si="2"/>
        <v>0</v>
      </c>
      <c r="P14" s="176">
        <f>SUM(P15:P17)</f>
        <v>0</v>
      </c>
      <c r="Q14" s="177">
        <f>SUM(Q15:Q17)</f>
        <v>0</v>
      </c>
      <c r="R14" s="71"/>
      <c r="S14"/>
      <c r="T14"/>
      <c r="U14"/>
    </row>
    <row r="15" spans="1:21" s="41" customFormat="1" ht="35.25" customHeight="1">
      <c r="A15" s="96"/>
      <c r="B15" s="178"/>
      <c r="C15" s="180" t="s">
        <v>59</v>
      </c>
      <c r="D15" s="175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33">
        <f>SUM(E15:P15)</f>
        <v>0</v>
      </c>
      <c r="R15" s="71"/>
      <c r="S15"/>
      <c r="T15"/>
      <c r="U15"/>
    </row>
    <row r="16" spans="1:21" s="41" customFormat="1" ht="30.75" customHeight="1">
      <c r="A16" s="96"/>
      <c r="B16" s="178"/>
      <c r="C16" s="180" t="s">
        <v>4</v>
      </c>
      <c r="D16" s="175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33">
        <f>SUM(E16:P16)</f>
        <v>0</v>
      </c>
      <c r="R16" s="71"/>
      <c r="S16"/>
      <c r="T16"/>
      <c r="U16"/>
    </row>
    <row r="17" spans="1:22" s="41" customFormat="1" ht="15.75" customHeight="1">
      <c r="A17" s="96"/>
      <c r="B17" s="178"/>
      <c r="C17" s="180" t="s">
        <v>67</v>
      </c>
      <c r="D17" s="175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33">
        <f>SUM(E17:P17)</f>
        <v>0</v>
      </c>
      <c r="R17" s="71"/>
      <c r="S17"/>
      <c r="T17"/>
      <c r="U17"/>
      <c r="V17" s="44">
        <f>SUM(Q14-Q8-Q10-Q13)</f>
        <v>0</v>
      </c>
    </row>
    <row r="18" spans="1:21" s="45" customFormat="1" ht="31.5" customHeight="1">
      <c r="A18" s="98"/>
      <c r="B18" s="173" t="s">
        <v>5</v>
      </c>
      <c r="C18" s="174" t="s">
        <v>146</v>
      </c>
      <c r="D18" s="175"/>
      <c r="E18" s="183">
        <f>E19+E22</f>
        <v>0</v>
      </c>
      <c r="F18" s="183">
        <f aca="true" t="shared" si="3" ref="F18:Q18">F19+F22</f>
        <v>0</v>
      </c>
      <c r="G18" s="183">
        <f t="shared" si="3"/>
        <v>0</v>
      </c>
      <c r="H18" s="183">
        <f t="shared" si="3"/>
        <v>0</v>
      </c>
      <c r="I18" s="183">
        <f t="shared" si="3"/>
        <v>0</v>
      </c>
      <c r="J18" s="183">
        <f t="shared" si="3"/>
        <v>0</v>
      </c>
      <c r="K18" s="183">
        <f t="shared" si="3"/>
        <v>0</v>
      </c>
      <c r="L18" s="183">
        <f t="shared" si="3"/>
        <v>0</v>
      </c>
      <c r="M18" s="183">
        <f t="shared" si="3"/>
        <v>0</v>
      </c>
      <c r="N18" s="183">
        <f t="shared" si="3"/>
        <v>0</v>
      </c>
      <c r="O18" s="183">
        <f t="shared" si="3"/>
        <v>0</v>
      </c>
      <c r="P18" s="183">
        <f t="shared" si="3"/>
        <v>0</v>
      </c>
      <c r="Q18" s="184">
        <f t="shared" si="3"/>
        <v>0</v>
      </c>
      <c r="R18" s="71"/>
      <c r="S18"/>
      <c r="T18"/>
      <c r="U18"/>
    </row>
    <row r="19" spans="1:36" s="47" customFormat="1" ht="33" customHeight="1">
      <c r="A19" s="99"/>
      <c r="B19" s="185"/>
      <c r="C19" s="186" t="s">
        <v>147</v>
      </c>
      <c r="D19" s="187"/>
      <c r="E19" s="188">
        <f aca="true" t="shared" si="4" ref="E19:Q19">SUM(E20:E21)</f>
        <v>0</v>
      </c>
      <c r="F19" s="188">
        <f t="shared" si="4"/>
        <v>0</v>
      </c>
      <c r="G19" s="188">
        <f t="shared" si="4"/>
        <v>0</v>
      </c>
      <c r="H19" s="188">
        <f t="shared" si="4"/>
        <v>0</v>
      </c>
      <c r="I19" s="188">
        <f t="shared" si="4"/>
        <v>0</v>
      </c>
      <c r="J19" s="188">
        <f t="shared" si="4"/>
        <v>0</v>
      </c>
      <c r="K19" s="188">
        <f t="shared" si="4"/>
        <v>0</v>
      </c>
      <c r="L19" s="188">
        <f t="shared" si="4"/>
        <v>0</v>
      </c>
      <c r="M19" s="188">
        <f t="shared" si="4"/>
        <v>0</v>
      </c>
      <c r="N19" s="188">
        <f t="shared" si="4"/>
        <v>0</v>
      </c>
      <c r="O19" s="188">
        <f t="shared" si="4"/>
        <v>0</v>
      </c>
      <c r="P19" s="188">
        <f t="shared" si="4"/>
        <v>0</v>
      </c>
      <c r="Q19" s="189">
        <f t="shared" si="4"/>
        <v>0</v>
      </c>
      <c r="R19" s="71"/>
      <c r="S19"/>
      <c r="T19"/>
      <c r="U19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1:36" s="40" customFormat="1" ht="30" customHeight="1">
      <c r="A20" s="100"/>
      <c r="B20" s="178"/>
      <c r="C20" s="190" t="s">
        <v>196</v>
      </c>
      <c r="D20" s="175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91">
        <f>SUM(E20:P20)</f>
        <v>0</v>
      </c>
      <c r="R20" s="71"/>
      <c r="S20"/>
      <c r="T20"/>
      <c r="U20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</row>
    <row r="21" spans="1:36" s="40" customFormat="1" ht="33.75" customHeight="1">
      <c r="A21" s="100"/>
      <c r="B21" s="178"/>
      <c r="C21" s="190" t="s">
        <v>231</v>
      </c>
      <c r="D21" s="175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91">
        <f>SUM(E21:P21)</f>
        <v>0</v>
      </c>
      <c r="R21" s="71"/>
      <c r="S21"/>
      <c r="T21"/>
      <c r="U21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</row>
    <row r="22" spans="1:36" s="47" customFormat="1" ht="33" customHeight="1">
      <c r="A22" s="99"/>
      <c r="B22" s="185"/>
      <c r="C22" s="186" t="s">
        <v>148</v>
      </c>
      <c r="D22" s="175"/>
      <c r="E22" s="188">
        <f aca="true" t="shared" si="5" ref="E22:Q22">SUM(E23:E24)</f>
        <v>0</v>
      </c>
      <c r="F22" s="188">
        <f t="shared" si="5"/>
        <v>0</v>
      </c>
      <c r="G22" s="188">
        <f t="shared" si="5"/>
        <v>0</v>
      </c>
      <c r="H22" s="188">
        <f t="shared" si="5"/>
        <v>0</v>
      </c>
      <c r="I22" s="188">
        <f t="shared" si="5"/>
        <v>0</v>
      </c>
      <c r="J22" s="188">
        <f t="shared" si="5"/>
        <v>0</v>
      </c>
      <c r="K22" s="188">
        <f t="shared" si="5"/>
        <v>0</v>
      </c>
      <c r="L22" s="188">
        <f t="shared" si="5"/>
        <v>0</v>
      </c>
      <c r="M22" s="188">
        <f t="shared" si="5"/>
        <v>0</v>
      </c>
      <c r="N22" s="188">
        <f t="shared" si="5"/>
        <v>0</v>
      </c>
      <c r="O22" s="188">
        <f t="shared" si="5"/>
        <v>0</v>
      </c>
      <c r="P22" s="188">
        <f t="shared" si="5"/>
        <v>0</v>
      </c>
      <c r="Q22" s="189">
        <f t="shared" si="5"/>
        <v>0</v>
      </c>
      <c r="R22" s="71"/>
      <c r="S22"/>
      <c r="T22"/>
      <c r="U22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1:36" s="40" customFormat="1" ht="17.25" customHeight="1">
      <c r="A23" s="100"/>
      <c r="B23" s="178"/>
      <c r="C23" s="186" t="s">
        <v>197</v>
      </c>
      <c r="D23" s="175"/>
      <c r="E23" s="118"/>
      <c r="F23" s="118"/>
      <c r="G23" s="179"/>
      <c r="H23" s="179"/>
      <c r="I23" s="179"/>
      <c r="J23" s="179"/>
      <c r="K23" s="179"/>
      <c r="L23" s="179"/>
      <c r="M23" s="179"/>
      <c r="N23" s="179"/>
      <c r="O23" s="179"/>
      <c r="P23" s="118"/>
      <c r="Q23" s="191">
        <f>SUM(E23:P23)</f>
        <v>0</v>
      </c>
      <c r="R23" s="71"/>
      <c r="S23"/>
      <c r="T23"/>
      <c r="U23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</row>
    <row r="24" spans="1:36" s="40" customFormat="1" ht="30" customHeight="1">
      <c r="A24" s="100"/>
      <c r="B24" s="178"/>
      <c r="C24" s="186" t="s">
        <v>232</v>
      </c>
      <c r="D24" s="175"/>
      <c r="E24" s="118"/>
      <c r="F24" s="118"/>
      <c r="G24" s="118"/>
      <c r="H24" s="118"/>
      <c r="I24" s="118"/>
      <c r="J24" s="118"/>
      <c r="K24" s="118"/>
      <c r="L24" s="179"/>
      <c r="M24" s="118"/>
      <c r="N24" s="179"/>
      <c r="O24" s="118"/>
      <c r="P24" s="118"/>
      <c r="Q24" s="191">
        <f>SUM(E24:P24)</f>
        <v>0</v>
      </c>
      <c r="R24" s="71"/>
      <c r="S24"/>
      <c r="T24"/>
      <c r="U24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</row>
    <row r="25" spans="1:21" s="45" customFormat="1" ht="31.5" customHeight="1">
      <c r="A25" s="98"/>
      <c r="B25" s="192" t="s">
        <v>149</v>
      </c>
      <c r="C25" s="193" t="s">
        <v>145</v>
      </c>
      <c r="D25" s="175"/>
      <c r="E25" s="194">
        <f>E7-E14-E18</f>
        <v>0</v>
      </c>
      <c r="F25" s="194">
        <f>F7-F14-F18</f>
        <v>0</v>
      </c>
      <c r="G25" s="194">
        <f>G7-G14-G18</f>
        <v>0</v>
      </c>
      <c r="H25" s="194">
        <f>H7-H14-H18</f>
        <v>0</v>
      </c>
      <c r="I25" s="194">
        <f aca="true" t="shared" si="6" ref="I25:P25">I7-I14-I18</f>
        <v>0</v>
      </c>
      <c r="J25" s="194">
        <f t="shared" si="6"/>
        <v>0</v>
      </c>
      <c r="K25" s="194">
        <f t="shared" si="6"/>
        <v>0</v>
      </c>
      <c r="L25" s="194">
        <f t="shared" si="6"/>
        <v>0</v>
      </c>
      <c r="M25" s="194">
        <f t="shared" si="6"/>
        <v>0</v>
      </c>
      <c r="N25" s="194">
        <f t="shared" si="6"/>
        <v>0</v>
      </c>
      <c r="O25" s="194">
        <f t="shared" si="6"/>
        <v>0</v>
      </c>
      <c r="P25" s="194">
        <f t="shared" si="6"/>
        <v>0</v>
      </c>
      <c r="Q25" s="195">
        <f>Q7-Q14-Q18</f>
        <v>0</v>
      </c>
      <c r="R25" s="71"/>
      <c r="S25"/>
      <c r="T25"/>
      <c r="U25"/>
    </row>
    <row r="26" spans="1:21" s="49" customFormat="1" ht="25.5" customHeight="1">
      <c r="A26" s="101"/>
      <c r="B26" s="192" t="s">
        <v>31</v>
      </c>
      <c r="C26" s="329" t="s">
        <v>150</v>
      </c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1"/>
      <c r="R26" s="71"/>
      <c r="S26"/>
      <c r="T26"/>
      <c r="U26"/>
    </row>
    <row r="27" spans="1:21" s="49" customFormat="1" ht="31.5" customHeight="1">
      <c r="A27" s="101"/>
      <c r="B27" s="178" t="s">
        <v>30</v>
      </c>
      <c r="C27" s="268" t="s">
        <v>161</v>
      </c>
      <c r="D27" s="175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91">
        <f aca="true" t="shared" si="7" ref="Q27:Q33">SUM(E27:P27)</f>
        <v>0</v>
      </c>
      <c r="R27" s="71"/>
      <c r="S27"/>
      <c r="T27"/>
      <c r="U27"/>
    </row>
    <row r="28" spans="1:21" s="49" customFormat="1" ht="29.25" customHeight="1">
      <c r="A28" s="101"/>
      <c r="B28" s="178" t="s">
        <v>32</v>
      </c>
      <c r="C28" s="268" t="s">
        <v>151</v>
      </c>
      <c r="D28" s="175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91">
        <f t="shared" si="7"/>
        <v>0</v>
      </c>
      <c r="R28" s="71"/>
      <c r="S28"/>
      <c r="T28"/>
      <c r="U28"/>
    </row>
    <row r="29" spans="1:21" s="40" customFormat="1" ht="19.5" customHeight="1">
      <c r="A29" s="102"/>
      <c r="B29" s="178" t="s">
        <v>33</v>
      </c>
      <c r="C29" s="268" t="s">
        <v>35</v>
      </c>
      <c r="D29" s="175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91">
        <f t="shared" si="7"/>
        <v>0</v>
      </c>
      <c r="R29" s="71"/>
      <c r="S29"/>
      <c r="T29"/>
      <c r="U29"/>
    </row>
    <row r="30" spans="1:21" s="40" customFormat="1" ht="15.75" customHeight="1">
      <c r="A30" s="102"/>
      <c r="B30" s="173" t="s">
        <v>34</v>
      </c>
      <c r="C30" s="269" t="s">
        <v>162</v>
      </c>
      <c r="D30" s="175"/>
      <c r="E30" s="183">
        <f>SUM(E27:E29)</f>
        <v>0</v>
      </c>
      <c r="F30" s="183">
        <f aca="true" t="shared" si="8" ref="F30:O30">SUM(F27:F29)</f>
        <v>0</v>
      </c>
      <c r="G30" s="183">
        <f t="shared" si="8"/>
        <v>0</v>
      </c>
      <c r="H30" s="183">
        <f t="shared" si="8"/>
        <v>0</v>
      </c>
      <c r="I30" s="183">
        <f t="shared" si="8"/>
        <v>0</v>
      </c>
      <c r="J30" s="183">
        <f t="shared" si="8"/>
        <v>0</v>
      </c>
      <c r="K30" s="183">
        <f t="shared" si="8"/>
        <v>0</v>
      </c>
      <c r="L30" s="183">
        <f t="shared" si="8"/>
        <v>0</v>
      </c>
      <c r="M30" s="183">
        <f t="shared" si="8"/>
        <v>0</v>
      </c>
      <c r="N30" s="183">
        <f t="shared" si="8"/>
        <v>0</v>
      </c>
      <c r="O30" s="183">
        <f t="shared" si="8"/>
        <v>0</v>
      </c>
      <c r="P30" s="183">
        <f>SUM(P27:P29)</f>
        <v>0</v>
      </c>
      <c r="Q30" s="191">
        <f t="shared" si="7"/>
        <v>0</v>
      </c>
      <c r="R30" s="71"/>
      <c r="S30"/>
      <c r="T30"/>
      <c r="U30"/>
    </row>
    <row r="31" spans="1:21" s="49" customFormat="1" ht="33" customHeight="1">
      <c r="A31" s="101"/>
      <c r="B31" s="196" t="s">
        <v>19</v>
      </c>
      <c r="C31" s="269" t="s">
        <v>163</v>
      </c>
      <c r="D31" s="175"/>
      <c r="E31" s="183">
        <f>SUM(E32:E40)</f>
        <v>0</v>
      </c>
      <c r="F31" s="183">
        <f>SUM(F32:F40)</f>
        <v>0</v>
      </c>
      <c r="G31" s="183">
        <f aca="true" t="shared" si="9" ref="G31:O31">SUM(G32:G40)</f>
        <v>0</v>
      </c>
      <c r="H31" s="183">
        <f t="shared" si="9"/>
        <v>0</v>
      </c>
      <c r="I31" s="183">
        <f t="shared" si="9"/>
        <v>0</v>
      </c>
      <c r="J31" s="183">
        <f t="shared" si="9"/>
        <v>0</v>
      </c>
      <c r="K31" s="183">
        <f t="shared" si="9"/>
        <v>0</v>
      </c>
      <c r="L31" s="183">
        <f t="shared" si="9"/>
        <v>0</v>
      </c>
      <c r="M31" s="183">
        <f t="shared" si="9"/>
        <v>0</v>
      </c>
      <c r="N31" s="183">
        <f t="shared" si="9"/>
        <v>0</v>
      </c>
      <c r="O31" s="183">
        <f t="shared" si="9"/>
        <v>0</v>
      </c>
      <c r="P31" s="183">
        <f>SUM(P32:P40)</f>
        <v>0</v>
      </c>
      <c r="Q31" s="191">
        <f t="shared" si="7"/>
        <v>0</v>
      </c>
      <c r="R31" s="71"/>
      <c r="S31"/>
      <c r="T31"/>
      <c r="U31"/>
    </row>
    <row r="32" spans="1:21" s="49" customFormat="1" ht="19.5" customHeight="1">
      <c r="A32" s="101"/>
      <c r="B32" s="272" t="s">
        <v>164</v>
      </c>
      <c r="C32" s="268" t="s">
        <v>165</v>
      </c>
      <c r="D32" s="175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1">
        <f t="shared" si="7"/>
        <v>0</v>
      </c>
      <c r="R32" s="71"/>
      <c r="S32"/>
      <c r="T32"/>
      <c r="U32"/>
    </row>
    <row r="33" spans="1:21" s="49" customFormat="1" ht="20.25" customHeight="1">
      <c r="A33" s="101"/>
      <c r="B33" s="272" t="s">
        <v>166</v>
      </c>
      <c r="C33" s="268" t="s">
        <v>174</v>
      </c>
      <c r="D33" s="175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1">
        <f t="shared" si="7"/>
        <v>0</v>
      </c>
      <c r="R33" s="71"/>
      <c r="S33"/>
      <c r="T33"/>
      <c r="U33"/>
    </row>
    <row r="34" spans="1:21" s="49" customFormat="1" ht="18.75" customHeight="1">
      <c r="A34" s="101"/>
      <c r="B34" s="272" t="s">
        <v>167</v>
      </c>
      <c r="C34" s="268" t="s">
        <v>175</v>
      </c>
      <c r="D34" s="175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1">
        <f aca="true" t="shared" si="10" ref="Q34:Q39">SUM(E34:P34)</f>
        <v>0</v>
      </c>
      <c r="R34" s="71"/>
      <c r="S34"/>
      <c r="T34"/>
      <c r="U34"/>
    </row>
    <row r="35" spans="1:21" s="49" customFormat="1" ht="18.75" customHeight="1">
      <c r="A35" s="101"/>
      <c r="B35" s="272" t="s">
        <v>168</v>
      </c>
      <c r="C35" s="268" t="s">
        <v>176</v>
      </c>
      <c r="D35" s="175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1">
        <f t="shared" si="10"/>
        <v>0</v>
      </c>
      <c r="R35" s="71"/>
      <c r="S35"/>
      <c r="T35"/>
      <c r="U35"/>
    </row>
    <row r="36" spans="1:21" s="49" customFormat="1" ht="16.5" customHeight="1">
      <c r="A36" s="101"/>
      <c r="B36" s="272" t="s">
        <v>169</v>
      </c>
      <c r="C36" s="268" t="s">
        <v>177</v>
      </c>
      <c r="D36" s="175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1">
        <f t="shared" si="10"/>
        <v>0</v>
      </c>
      <c r="R36" s="71"/>
      <c r="S36"/>
      <c r="T36"/>
      <c r="U36"/>
    </row>
    <row r="37" spans="1:21" s="49" customFormat="1" ht="16.5" customHeight="1">
      <c r="A37" s="101"/>
      <c r="B37" s="272" t="s">
        <v>170</v>
      </c>
      <c r="C37" s="268" t="s">
        <v>178</v>
      </c>
      <c r="D37" s="175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1">
        <f t="shared" si="10"/>
        <v>0</v>
      </c>
      <c r="R37" s="71"/>
      <c r="S37"/>
      <c r="T37"/>
      <c r="U37"/>
    </row>
    <row r="38" spans="1:21" s="49" customFormat="1" ht="17.25" customHeight="1">
      <c r="A38" s="101"/>
      <c r="B38" s="272" t="s">
        <v>171</v>
      </c>
      <c r="C38" s="268" t="s">
        <v>179</v>
      </c>
      <c r="D38" s="175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1">
        <f t="shared" si="10"/>
        <v>0</v>
      </c>
      <c r="R38" s="71"/>
      <c r="S38"/>
      <c r="T38"/>
      <c r="U38"/>
    </row>
    <row r="39" spans="1:21" s="49" customFormat="1" ht="17.25" customHeight="1">
      <c r="A39" s="101"/>
      <c r="B39" s="272" t="s">
        <v>172</v>
      </c>
      <c r="C39" s="268" t="s">
        <v>180</v>
      </c>
      <c r="D39" s="175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1">
        <f t="shared" si="10"/>
        <v>0</v>
      </c>
      <c r="R39" s="71"/>
      <c r="S39"/>
      <c r="T39"/>
      <c r="U39"/>
    </row>
    <row r="40" spans="1:21" s="49" customFormat="1" ht="15.75" customHeight="1">
      <c r="A40" s="101"/>
      <c r="B40" s="272" t="s">
        <v>173</v>
      </c>
      <c r="C40" s="268" t="s">
        <v>181</v>
      </c>
      <c r="D40" s="175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1">
        <f>SUM(E40:P40)</f>
        <v>0</v>
      </c>
      <c r="R40" s="71"/>
      <c r="S40"/>
      <c r="T40"/>
      <c r="U40"/>
    </row>
    <row r="41" spans="1:21" s="49" customFormat="1" ht="49.5" customHeight="1">
      <c r="A41" s="101"/>
      <c r="B41" s="273" t="s">
        <v>36</v>
      </c>
      <c r="C41" s="269" t="s">
        <v>187</v>
      </c>
      <c r="D41" s="175"/>
      <c r="E41" s="183">
        <f>E30-E31</f>
        <v>0</v>
      </c>
      <c r="F41" s="183">
        <f aca="true" t="shared" si="11" ref="F41:O41">F30-F31</f>
        <v>0</v>
      </c>
      <c r="G41" s="183">
        <f t="shared" si="11"/>
        <v>0</v>
      </c>
      <c r="H41" s="183">
        <f t="shared" si="11"/>
        <v>0</v>
      </c>
      <c r="I41" s="183">
        <f t="shared" si="11"/>
        <v>0</v>
      </c>
      <c r="J41" s="183">
        <f t="shared" si="11"/>
        <v>0</v>
      </c>
      <c r="K41" s="183">
        <f t="shared" si="11"/>
        <v>0</v>
      </c>
      <c r="L41" s="183">
        <f t="shared" si="11"/>
        <v>0</v>
      </c>
      <c r="M41" s="183">
        <f t="shared" si="11"/>
        <v>0</v>
      </c>
      <c r="N41" s="183">
        <f t="shared" si="11"/>
        <v>0</v>
      </c>
      <c r="O41" s="183">
        <f t="shared" si="11"/>
        <v>0</v>
      </c>
      <c r="P41" s="183">
        <f>P30-P31</f>
        <v>0</v>
      </c>
      <c r="Q41" s="184">
        <f>SUM(E41:P41)</f>
        <v>0</v>
      </c>
      <c r="R41" s="71"/>
      <c r="S41"/>
      <c r="T41"/>
      <c r="U41"/>
    </row>
    <row r="42" spans="1:21" s="49" customFormat="1" ht="30.75" customHeight="1">
      <c r="A42" s="101"/>
      <c r="B42" s="196" t="s">
        <v>37</v>
      </c>
      <c r="C42" s="270" t="s">
        <v>182</v>
      </c>
      <c r="D42" s="175"/>
      <c r="E42" s="183">
        <f>E43-E44+E45</f>
        <v>0</v>
      </c>
      <c r="F42" s="183">
        <f>F43-F44+F45</f>
        <v>0</v>
      </c>
      <c r="G42" s="183">
        <f>G43-G44+G45</f>
        <v>0</v>
      </c>
      <c r="H42" s="183">
        <f aca="true" t="shared" si="12" ref="H42:O42">H43-H44+H45</f>
        <v>0</v>
      </c>
      <c r="I42" s="183">
        <f t="shared" si="12"/>
        <v>0</v>
      </c>
      <c r="J42" s="183">
        <f t="shared" si="12"/>
        <v>0</v>
      </c>
      <c r="K42" s="183">
        <f t="shared" si="12"/>
        <v>0</v>
      </c>
      <c r="L42" s="183">
        <f t="shared" si="12"/>
        <v>0</v>
      </c>
      <c r="M42" s="183">
        <f t="shared" si="12"/>
        <v>0</v>
      </c>
      <c r="N42" s="183">
        <f t="shared" si="12"/>
        <v>0</v>
      </c>
      <c r="O42" s="183">
        <f t="shared" si="12"/>
        <v>0</v>
      </c>
      <c r="P42" s="183">
        <f>P43-P44+P45</f>
        <v>0</v>
      </c>
      <c r="Q42" s="184">
        <f>Q43-Q44+Q45</f>
        <v>0</v>
      </c>
      <c r="R42" s="71"/>
      <c r="S42"/>
      <c r="T42"/>
      <c r="U42"/>
    </row>
    <row r="43" spans="1:21" s="40" customFormat="1" ht="16.5" customHeight="1">
      <c r="A43" s="100"/>
      <c r="B43" s="198"/>
      <c r="C43" s="271" t="s">
        <v>188</v>
      </c>
      <c r="D43" s="175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91">
        <f aca="true" t="shared" si="13" ref="Q43:Q48">SUM(E43:P43)</f>
        <v>0</v>
      </c>
      <c r="R43" s="71"/>
      <c r="S43"/>
      <c r="T43"/>
      <c r="U43"/>
    </row>
    <row r="44" spans="1:21" s="40" customFormat="1" ht="18" customHeight="1">
      <c r="A44" s="100"/>
      <c r="B44" s="198"/>
      <c r="C44" s="271" t="s">
        <v>189</v>
      </c>
      <c r="D44" s="175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91">
        <f t="shared" si="13"/>
        <v>0</v>
      </c>
      <c r="R44" s="71"/>
      <c r="S44"/>
      <c r="T44"/>
      <c r="U44"/>
    </row>
    <row r="45" spans="1:21" s="40" customFormat="1" ht="19.5" customHeight="1">
      <c r="A45" s="100"/>
      <c r="B45" s="198"/>
      <c r="C45" s="271" t="s">
        <v>243</v>
      </c>
      <c r="D45" s="175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91">
        <f t="shared" si="13"/>
        <v>0</v>
      </c>
      <c r="R45" s="71"/>
      <c r="S45"/>
      <c r="T45"/>
      <c r="U45"/>
    </row>
    <row r="46" spans="1:21" s="40" customFormat="1" ht="20.25" customHeight="1">
      <c r="A46" s="100"/>
      <c r="B46" s="198" t="s">
        <v>38</v>
      </c>
      <c r="C46" s="271" t="s">
        <v>84</v>
      </c>
      <c r="D46" s="175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91">
        <f t="shared" si="13"/>
        <v>0</v>
      </c>
      <c r="R46" s="71"/>
      <c r="S46"/>
      <c r="T46"/>
      <c r="U46"/>
    </row>
    <row r="47" spans="1:21" s="40" customFormat="1" ht="18.75" customHeight="1">
      <c r="A47" s="100"/>
      <c r="B47" s="198" t="s">
        <v>39</v>
      </c>
      <c r="C47" s="271" t="s">
        <v>85</v>
      </c>
      <c r="D47" s="175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91">
        <f t="shared" si="13"/>
        <v>0</v>
      </c>
      <c r="R47" s="71"/>
      <c r="S47"/>
      <c r="T47"/>
      <c r="U47"/>
    </row>
    <row r="48" spans="1:21" s="40" customFormat="1" ht="21" customHeight="1">
      <c r="A48" s="100"/>
      <c r="B48" s="198" t="s">
        <v>103</v>
      </c>
      <c r="C48" s="271" t="s">
        <v>86</v>
      </c>
      <c r="D48" s="175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91">
        <f t="shared" si="13"/>
        <v>0</v>
      </c>
      <c r="R48" s="71"/>
      <c r="S48"/>
      <c r="T48"/>
      <c r="U48"/>
    </row>
    <row r="49" spans="1:21" s="49" customFormat="1" ht="30.75" customHeight="1">
      <c r="A49" s="101"/>
      <c r="B49" s="196" t="s">
        <v>104</v>
      </c>
      <c r="C49" s="269" t="s">
        <v>183</v>
      </c>
      <c r="D49" s="175"/>
      <c r="E49" s="176">
        <f>E42+E46+E47+E48</f>
        <v>0</v>
      </c>
      <c r="F49" s="176">
        <f aca="true" t="shared" si="14" ref="F49:O49">F42+F46+F47+F48</f>
        <v>0</v>
      </c>
      <c r="G49" s="176">
        <f t="shared" si="14"/>
        <v>0</v>
      </c>
      <c r="H49" s="176">
        <f t="shared" si="14"/>
        <v>0</v>
      </c>
      <c r="I49" s="176">
        <f t="shared" si="14"/>
        <v>0</v>
      </c>
      <c r="J49" s="176">
        <f t="shared" si="14"/>
        <v>0</v>
      </c>
      <c r="K49" s="176">
        <f t="shared" si="14"/>
        <v>0</v>
      </c>
      <c r="L49" s="176">
        <f t="shared" si="14"/>
        <v>0</v>
      </c>
      <c r="M49" s="176">
        <f t="shared" si="14"/>
        <v>0</v>
      </c>
      <c r="N49" s="176">
        <f t="shared" si="14"/>
        <v>0</v>
      </c>
      <c r="O49" s="176">
        <f t="shared" si="14"/>
        <v>0</v>
      </c>
      <c r="P49" s="176">
        <f>P42+P46+P47+P48</f>
        <v>0</v>
      </c>
      <c r="Q49" s="177">
        <f>Q42+Q46+Q47+Q48</f>
        <v>0</v>
      </c>
      <c r="R49" s="71"/>
      <c r="S49"/>
      <c r="T49"/>
      <c r="U49"/>
    </row>
    <row r="50" spans="1:21" s="45" customFormat="1" ht="33.75" customHeight="1">
      <c r="A50" s="98"/>
      <c r="B50" s="192" t="s">
        <v>87</v>
      </c>
      <c r="C50" s="23" t="s">
        <v>184</v>
      </c>
      <c r="D50" s="175"/>
      <c r="E50" s="199">
        <f>E41-E49</f>
        <v>0</v>
      </c>
      <c r="F50" s="199">
        <f>F41-F49</f>
        <v>0</v>
      </c>
      <c r="G50" s="199">
        <f aca="true" t="shared" si="15" ref="G50:P50">G41-G49</f>
        <v>0</v>
      </c>
      <c r="H50" s="199">
        <f t="shared" si="15"/>
        <v>0</v>
      </c>
      <c r="I50" s="199">
        <f t="shared" si="15"/>
        <v>0</v>
      </c>
      <c r="J50" s="199">
        <f t="shared" si="15"/>
        <v>0</v>
      </c>
      <c r="K50" s="199">
        <f t="shared" si="15"/>
        <v>0</v>
      </c>
      <c r="L50" s="199">
        <f t="shared" si="15"/>
        <v>0</v>
      </c>
      <c r="M50" s="199">
        <f t="shared" si="15"/>
        <v>0</v>
      </c>
      <c r="N50" s="199">
        <f t="shared" si="15"/>
        <v>0</v>
      </c>
      <c r="O50" s="199">
        <f t="shared" si="15"/>
        <v>0</v>
      </c>
      <c r="P50" s="199">
        <f t="shared" si="15"/>
        <v>0</v>
      </c>
      <c r="Q50" s="258">
        <f>SUM(E50:P50)</f>
        <v>0</v>
      </c>
      <c r="R50" s="71"/>
      <c r="S50"/>
      <c r="T50"/>
      <c r="U50"/>
    </row>
    <row r="51" spans="1:22" s="49" customFormat="1" ht="19.5" customHeight="1">
      <c r="A51" s="101"/>
      <c r="B51" s="173" t="s">
        <v>89</v>
      </c>
      <c r="C51" s="200" t="s">
        <v>24</v>
      </c>
      <c r="D51" s="175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2"/>
      <c r="R51" s="71"/>
      <c r="S51"/>
      <c r="T51"/>
      <c r="U51"/>
      <c r="V51" s="50"/>
    </row>
    <row r="52" spans="1:21" s="45" customFormat="1" ht="18.75" customHeight="1">
      <c r="A52" s="98"/>
      <c r="B52" s="203" t="s">
        <v>88</v>
      </c>
      <c r="C52" s="193" t="s">
        <v>185</v>
      </c>
      <c r="D52" s="175"/>
      <c r="E52" s="204">
        <f>E25+E50</f>
        <v>0</v>
      </c>
      <c r="F52" s="204">
        <f aca="true" t="shared" si="16" ref="F52:O52">F25+F50</f>
        <v>0</v>
      </c>
      <c r="G52" s="204">
        <f t="shared" si="16"/>
        <v>0</v>
      </c>
      <c r="H52" s="204">
        <f t="shared" si="16"/>
        <v>0</v>
      </c>
      <c r="I52" s="204">
        <f t="shared" si="16"/>
        <v>0</v>
      </c>
      <c r="J52" s="204">
        <f t="shared" si="16"/>
        <v>0</v>
      </c>
      <c r="K52" s="204">
        <f t="shared" si="16"/>
        <v>0</v>
      </c>
      <c r="L52" s="204">
        <f t="shared" si="16"/>
        <v>0</v>
      </c>
      <c r="M52" s="204">
        <f t="shared" si="16"/>
        <v>0</v>
      </c>
      <c r="N52" s="204">
        <f t="shared" si="16"/>
        <v>0</v>
      </c>
      <c r="O52" s="204">
        <f t="shared" si="16"/>
        <v>0</v>
      </c>
      <c r="P52" s="204">
        <f>P25+P50</f>
        <v>0</v>
      </c>
      <c r="Q52" s="205">
        <f>Q25+Q50</f>
        <v>0</v>
      </c>
      <c r="R52" s="71"/>
      <c r="S52"/>
      <c r="T52"/>
      <c r="U52"/>
    </row>
    <row r="53" spans="1:28" s="40" customFormat="1" ht="18" customHeight="1">
      <c r="A53" s="103"/>
      <c r="B53" s="192" t="s">
        <v>71</v>
      </c>
      <c r="C53" s="264" t="s">
        <v>70</v>
      </c>
      <c r="D53" s="265"/>
      <c r="E53" s="266">
        <f>D53</f>
        <v>0</v>
      </c>
      <c r="F53" s="266">
        <f aca="true" t="shared" si="17" ref="F53:P53">E54</f>
        <v>0</v>
      </c>
      <c r="G53" s="266">
        <f t="shared" si="17"/>
        <v>0</v>
      </c>
      <c r="H53" s="266">
        <f>G54</f>
        <v>0</v>
      </c>
      <c r="I53" s="266">
        <f t="shared" si="17"/>
        <v>0</v>
      </c>
      <c r="J53" s="266">
        <f t="shared" si="17"/>
        <v>0</v>
      </c>
      <c r="K53" s="266">
        <f t="shared" si="17"/>
        <v>0</v>
      </c>
      <c r="L53" s="266">
        <f t="shared" si="17"/>
        <v>0</v>
      </c>
      <c r="M53" s="266">
        <f t="shared" si="17"/>
        <v>0</v>
      </c>
      <c r="N53" s="266">
        <f t="shared" si="17"/>
        <v>0</v>
      </c>
      <c r="O53" s="266">
        <f t="shared" si="17"/>
        <v>0</v>
      </c>
      <c r="P53" s="266">
        <f t="shared" si="17"/>
        <v>0</v>
      </c>
      <c r="Q53" s="267">
        <f>D53</f>
        <v>0</v>
      </c>
      <c r="R53" s="71"/>
      <c r="S53"/>
      <c r="T53"/>
      <c r="U53"/>
      <c r="V53" s="51"/>
      <c r="W53" s="51"/>
      <c r="X53" s="51"/>
      <c r="Y53" s="51"/>
      <c r="Z53" s="51"/>
      <c r="AA53" s="51"/>
      <c r="AB53" s="51"/>
    </row>
    <row r="54" spans="1:21" s="45" customFormat="1" ht="30" customHeight="1">
      <c r="A54" s="104"/>
      <c r="B54" s="206" t="s">
        <v>186</v>
      </c>
      <c r="C54" s="207" t="s">
        <v>190</v>
      </c>
      <c r="D54" s="208">
        <f>SUM(D53)</f>
        <v>0</v>
      </c>
      <c r="E54" s="208">
        <f>E52+E53</f>
        <v>0</v>
      </c>
      <c r="F54" s="208">
        <f>F52+F53</f>
        <v>0</v>
      </c>
      <c r="G54" s="208">
        <f aca="true" t="shared" si="18" ref="G54:O54">G52+G53</f>
        <v>0</v>
      </c>
      <c r="H54" s="208">
        <f t="shared" si="18"/>
        <v>0</v>
      </c>
      <c r="I54" s="208">
        <f t="shared" si="18"/>
        <v>0</v>
      </c>
      <c r="J54" s="208">
        <f t="shared" si="18"/>
        <v>0</v>
      </c>
      <c r="K54" s="208">
        <f t="shared" si="18"/>
        <v>0</v>
      </c>
      <c r="L54" s="208">
        <f t="shared" si="18"/>
        <v>0</v>
      </c>
      <c r="M54" s="208">
        <f t="shared" si="18"/>
        <v>0</v>
      </c>
      <c r="N54" s="208">
        <f t="shared" si="18"/>
        <v>0</v>
      </c>
      <c r="O54" s="208">
        <f t="shared" si="18"/>
        <v>0</v>
      </c>
      <c r="P54" s="208">
        <f>P52+P53</f>
        <v>0</v>
      </c>
      <c r="Q54" s="209">
        <f>Q52+Q53</f>
        <v>0</v>
      </c>
      <c r="R54" s="71"/>
      <c r="S54"/>
      <c r="T54"/>
      <c r="U54"/>
    </row>
    <row r="55" spans="1:21" s="40" customFormat="1" ht="12.75">
      <c r="A55" s="94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0" customFormat="1" ht="12.75">
      <c r="A1" s="33"/>
      <c r="B1" s="31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41" customFormat="1" ht="12.75" customHeight="1">
      <c r="A2" s="95"/>
      <c r="B2" s="334" t="s">
        <v>252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6"/>
      <c r="N2" s="340" t="s">
        <v>198</v>
      </c>
      <c r="O2" s="341"/>
      <c r="P2" s="341"/>
      <c r="Q2" s="342"/>
      <c r="R2" s="71"/>
      <c r="S2" s="22"/>
      <c r="T2" s="22"/>
      <c r="U2" s="22"/>
    </row>
    <row r="3" spans="1:21" s="41" customFormat="1" ht="34.5" customHeight="1">
      <c r="A3" s="96"/>
      <c r="B3" s="337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9"/>
      <c r="N3" s="343"/>
      <c r="O3" s="344"/>
      <c r="P3" s="344"/>
      <c r="Q3" s="345"/>
      <c r="R3" s="71"/>
      <c r="S3" s="22"/>
      <c r="T3" s="22"/>
      <c r="U3" s="22"/>
    </row>
    <row r="4" spans="1:21" s="41" customFormat="1" ht="15.75">
      <c r="A4" s="96"/>
      <c r="B4" s="34"/>
      <c r="C4" s="23" t="s">
        <v>249</v>
      </c>
      <c r="D4" s="28"/>
      <c r="E4" s="346" t="s">
        <v>194</v>
      </c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8"/>
      <c r="Q4" s="93" t="s">
        <v>69</v>
      </c>
      <c r="R4" s="71"/>
      <c r="S4"/>
      <c r="T4"/>
      <c r="U4"/>
    </row>
    <row r="5" spans="1:21" s="41" customFormat="1" ht="24" customHeight="1">
      <c r="A5" s="96"/>
      <c r="B5" s="35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332" t="s">
        <v>210</v>
      </c>
      <c r="R5" s="71"/>
      <c r="S5"/>
      <c r="T5"/>
      <c r="U5"/>
    </row>
    <row r="6" spans="1:21" s="42" customFormat="1" ht="24" customHeight="1">
      <c r="A6" s="97"/>
      <c r="B6" s="192" t="s">
        <v>19</v>
      </c>
      <c r="C6" s="329" t="s">
        <v>20</v>
      </c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49"/>
      <c r="Q6" s="333"/>
      <c r="R6" s="71"/>
      <c r="S6"/>
      <c r="T6"/>
      <c r="U6"/>
    </row>
    <row r="7" spans="1:21" s="42" customFormat="1" ht="30.75" customHeight="1">
      <c r="A7" s="97"/>
      <c r="B7" s="173" t="s">
        <v>21</v>
      </c>
      <c r="C7" s="174" t="s">
        <v>74</v>
      </c>
      <c r="D7" s="175"/>
      <c r="E7" s="176">
        <f>E8+E9+E10+E13</f>
        <v>0</v>
      </c>
      <c r="F7" s="176">
        <f aca="true" t="shared" si="0" ref="F7:P7">F8+F9+F10+F13</f>
        <v>0</v>
      </c>
      <c r="G7" s="176">
        <f t="shared" si="0"/>
        <v>0</v>
      </c>
      <c r="H7" s="176">
        <f>H8+H9+H10+H13</f>
        <v>0</v>
      </c>
      <c r="I7" s="176">
        <f>I8+I9+I10+I13</f>
        <v>0</v>
      </c>
      <c r="J7" s="176">
        <f>J8+J9+J10+J13</f>
        <v>0</v>
      </c>
      <c r="K7" s="176">
        <f t="shared" si="0"/>
        <v>0</v>
      </c>
      <c r="L7" s="176">
        <f t="shared" si="0"/>
        <v>0</v>
      </c>
      <c r="M7" s="176">
        <f t="shared" si="0"/>
        <v>0</v>
      </c>
      <c r="N7" s="176">
        <f t="shared" si="0"/>
        <v>0</v>
      </c>
      <c r="O7" s="176">
        <f t="shared" si="0"/>
        <v>0</v>
      </c>
      <c r="P7" s="176">
        <f t="shared" si="0"/>
        <v>0</v>
      </c>
      <c r="Q7" s="177">
        <f>SUM(Q8:Q10)+Q13</f>
        <v>0</v>
      </c>
      <c r="R7" s="71"/>
      <c r="S7"/>
      <c r="T7"/>
      <c r="U7"/>
    </row>
    <row r="8" spans="1:42" s="41" customFormat="1" ht="33.75" customHeight="1">
      <c r="A8" s="96"/>
      <c r="B8" s="178"/>
      <c r="C8" s="271" t="s">
        <v>160</v>
      </c>
      <c r="D8" s="175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33">
        <f>SUM(E8:P8)</f>
        <v>0</v>
      </c>
      <c r="R8" s="71"/>
      <c r="S8"/>
      <c r="T8"/>
      <c r="U8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</row>
    <row r="9" spans="1:42" s="41" customFormat="1" ht="16.5" customHeight="1">
      <c r="A9" s="96"/>
      <c r="B9" s="178"/>
      <c r="C9" s="180" t="s">
        <v>56</v>
      </c>
      <c r="D9" s="175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33">
        <f>SUM(E9:P9)</f>
        <v>0</v>
      </c>
      <c r="R9" s="71"/>
      <c r="S9"/>
      <c r="T9"/>
      <c r="U9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</row>
    <row r="10" spans="1:42" s="41" customFormat="1" ht="30.75" customHeight="1">
      <c r="A10" s="96"/>
      <c r="B10" s="178"/>
      <c r="C10" s="180" t="s">
        <v>57</v>
      </c>
      <c r="D10" s="175"/>
      <c r="E10" s="117">
        <f aca="true" t="shared" si="1" ref="E10:Q10">SUM(E11:E12)</f>
        <v>0</v>
      </c>
      <c r="F10" s="117">
        <f t="shared" si="1"/>
        <v>0</v>
      </c>
      <c r="G10" s="117">
        <f t="shared" si="1"/>
        <v>0</v>
      </c>
      <c r="H10" s="117">
        <f t="shared" si="1"/>
        <v>0</v>
      </c>
      <c r="I10" s="117">
        <f t="shared" si="1"/>
        <v>0</v>
      </c>
      <c r="J10" s="117">
        <f t="shared" si="1"/>
        <v>0</v>
      </c>
      <c r="K10" s="117">
        <f t="shared" si="1"/>
        <v>0</v>
      </c>
      <c r="L10" s="117">
        <f t="shared" si="1"/>
        <v>0</v>
      </c>
      <c r="M10" s="117">
        <f t="shared" si="1"/>
        <v>0</v>
      </c>
      <c r="N10" s="117">
        <f t="shared" si="1"/>
        <v>0</v>
      </c>
      <c r="O10" s="117">
        <f t="shared" si="1"/>
        <v>0</v>
      </c>
      <c r="P10" s="117">
        <f t="shared" si="1"/>
        <v>0</v>
      </c>
      <c r="Q10" s="177">
        <f t="shared" si="1"/>
        <v>0</v>
      </c>
      <c r="R10" s="71"/>
      <c r="S10"/>
      <c r="T10"/>
      <c r="U10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</row>
    <row r="11" spans="1:42" s="41" customFormat="1" ht="15.75" customHeight="1">
      <c r="A11" s="96"/>
      <c r="B11" s="178"/>
      <c r="C11" s="181" t="s">
        <v>195</v>
      </c>
      <c r="D11" s="182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33">
        <f>SUM(E11:P11)</f>
        <v>0</v>
      </c>
      <c r="R11" s="71"/>
      <c r="S11"/>
      <c r="T11"/>
      <c r="U11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</row>
    <row r="12" spans="1:42" s="41" customFormat="1" ht="32.25" customHeight="1">
      <c r="A12" s="96"/>
      <c r="B12" s="178"/>
      <c r="C12" s="180" t="s">
        <v>233</v>
      </c>
      <c r="D12" s="182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33">
        <f>SUM(E12:P12)</f>
        <v>0</v>
      </c>
      <c r="R12" s="71"/>
      <c r="S12"/>
      <c r="T12"/>
      <c r="U1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s="41" customFormat="1" ht="31.5" customHeight="1">
      <c r="A13" s="96"/>
      <c r="B13" s="178"/>
      <c r="C13" s="180" t="s">
        <v>191</v>
      </c>
      <c r="D13" s="175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7">
        <f>SUM(E13:P13)</f>
        <v>0</v>
      </c>
      <c r="R13" s="71"/>
      <c r="S13"/>
      <c r="T13"/>
      <c r="U1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1:21" s="42" customFormat="1" ht="34.5" customHeight="1">
      <c r="A14" s="97"/>
      <c r="B14" s="173" t="s">
        <v>58</v>
      </c>
      <c r="C14" s="174" t="s">
        <v>144</v>
      </c>
      <c r="D14" s="175"/>
      <c r="E14" s="176">
        <f>SUM(E15:E17)</f>
        <v>0</v>
      </c>
      <c r="F14" s="176">
        <f>SUM(F15:F17)</f>
        <v>0</v>
      </c>
      <c r="G14" s="176">
        <f aca="true" t="shared" si="2" ref="G14:O14">SUM(G15:G17)</f>
        <v>0</v>
      </c>
      <c r="H14" s="176">
        <f t="shared" si="2"/>
        <v>0</v>
      </c>
      <c r="I14" s="176">
        <f t="shared" si="2"/>
        <v>0</v>
      </c>
      <c r="J14" s="176">
        <f t="shared" si="2"/>
        <v>0</v>
      </c>
      <c r="K14" s="176">
        <f t="shared" si="2"/>
        <v>0</v>
      </c>
      <c r="L14" s="176">
        <f t="shared" si="2"/>
        <v>0</v>
      </c>
      <c r="M14" s="176">
        <f t="shared" si="2"/>
        <v>0</v>
      </c>
      <c r="N14" s="176">
        <f t="shared" si="2"/>
        <v>0</v>
      </c>
      <c r="O14" s="176">
        <f t="shared" si="2"/>
        <v>0</v>
      </c>
      <c r="P14" s="176">
        <f>SUM(P15:P17)</f>
        <v>0</v>
      </c>
      <c r="Q14" s="177">
        <f>SUM(Q15:Q17)</f>
        <v>0</v>
      </c>
      <c r="R14" s="71"/>
      <c r="S14"/>
      <c r="T14"/>
      <c r="U14"/>
    </row>
    <row r="15" spans="1:21" s="41" customFormat="1" ht="29.25" customHeight="1">
      <c r="A15" s="96"/>
      <c r="B15" s="178"/>
      <c r="C15" s="180" t="s">
        <v>59</v>
      </c>
      <c r="D15" s="175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33">
        <f>SUM(E15:P15)</f>
        <v>0</v>
      </c>
      <c r="R15" s="71"/>
      <c r="S15"/>
      <c r="T15"/>
      <c r="U15"/>
    </row>
    <row r="16" spans="1:21" s="41" customFormat="1" ht="30" customHeight="1">
      <c r="A16" s="96"/>
      <c r="B16" s="178"/>
      <c r="C16" s="180" t="s">
        <v>4</v>
      </c>
      <c r="D16" s="175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33">
        <f>SUM(E16:P16)</f>
        <v>0</v>
      </c>
      <c r="R16" s="71"/>
      <c r="S16"/>
      <c r="T16"/>
      <c r="U16"/>
    </row>
    <row r="17" spans="1:22" s="41" customFormat="1" ht="15.75" customHeight="1">
      <c r="A17" s="96"/>
      <c r="B17" s="178"/>
      <c r="C17" s="180" t="s">
        <v>67</v>
      </c>
      <c r="D17" s="175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33">
        <f>SUM(E17:P17)</f>
        <v>0</v>
      </c>
      <c r="R17" s="71"/>
      <c r="S17"/>
      <c r="T17"/>
      <c r="U17"/>
      <c r="V17" s="44">
        <f>SUM(Q14-Q8-Q10-Q13)</f>
        <v>0</v>
      </c>
    </row>
    <row r="18" spans="1:21" s="45" customFormat="1" ht="32.25" customHeight="1">
      <c r="A18" s="98"/>
      <c r="B18" s="173" t="s">
        <v>5</v>
      </c>
      <c r="C18" s="174" t="s">
        <v>146</v>
      </c>
      <c r="D18" s="175"/>
      <c r="E18" s="183">
        <f>E19+E22</f>
        <v>0</v>
      </c>
      <c r="F18" s="183">
        <f aca="true" t="shared" si="3" ref="F18:Q18">F19+F22</f>
        <v>0</v>
      </c>
      <c r="G18" s="183">
        <f t="shared" si="3"/>
        <v>0</v>
      </c>
      <c r="H18" s="183">
        <f t="shared" si="3"/>
        <v>0</v>
      </c>
      <c r="I18" s="183">
        <f t="shared" si="3"/>
        <v>0</v>
      </c>
      <c r="J18" s="183">
        <f t="shared" si="3"/>
        <v>0</v>
      </c>
      <c r="K18" s="183">
        <f t="shared" si="3"/>
        <v>0</v>
      </c>
      <c r="L18" s="183">
        <f t="shared" si="3"/>
        <v>0</v>
      </c>
      <c r="M18" s="183">
        <f t="shared" si="3"/>
        <v>0</v>
      </c>
      <c r="N18" s="183">
        <f t="shared" si="3"/>
        <v>0</v>
      </c>
      <c r="O18" s="183">
        <f t="shared" si="3"/>
        <v>0</v>
      </c>
      <c r="P18" s="183">
        <f t="shared" si="3"/>
        <v>0</v>
      </c>
      <c r="Q18" s="184">
        <f t="shared" si="3"/>
        <v>0</v>
      </c>
      <c r="R18" s="71"/>
      <c r="S18"/>
      <c r="T18"/>
      <c r="U18"/>
    </row>
    <row r="19" spans="1:36" s="47" customFormat="1" ht="33" customHeight="1">
      <c r="A19" s="99"/>
      <c r="B19" s="185"/>
      <c r="C19" s="186" t="s">
        <v>147</v>
      </c>
      <c r="D19" s="187"/>
      <c r="E19" s="188">
        <f aca="true" t="shared" si="4" ref="E19:Q19">SUM(E20:E21)</f>
        <v>0</v>
      </c>
      <c r="F19" s="188">
        <f t="shared" si="4"/>
        <v>0</v>
      </c>
      <c r="G19" s="188">
        <f t="shared" si="4"/>
        <v>0</v>
      </c>
      <c r="H19" s="188">
        <f t="shared" si="4"/>
        <v>0</v>
      </c>
      <c r="I19" s="188">
        <f t="shared" si="4"/>
        <v>0</v>
      </c>
      <c r="J19" s="188">
        <f t="shared" si="4"/>
        <v>0</v>
      </c>
      <c r="K19" s="188">
        <f t="shared" si="4"/>
        <v>0</v>
      </c>
      <c r="L19" s="188">
        <f t="shared" si="4"/>
        <v>0</v>
      </c>
      <c r="M19" s="188">
        <f t="shared" si="4"/>
        <v>0</v>
      </c>
      <c r="N19" s="188">
        <f t="shared" si="4"/>
        <v>0</v>
      </c>
      <c r="O19" s="188">
        <f t="shared" si="4"/>
        <v>0</v>
      </c>
      <c r="P19" s="188">
        <f t="shared" si="4"/>
        <v>0</v>
      </c>
      <c r="Q19" s="189">
        <f t="shared" si="4"/>
        <v>0</v>
      </c>
      <c r="R19" s="71"/>
      <c r="S19"/>
      <c r="T19"/>
      <c r="U19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1:36" s="40" customFormat="1" ht="31.5" customHeight="1">
      <c r="A20" s="100"/>
      <c r="B20" s="178"/>
      <c r="C20" s="190" t="s">
        <v>196</v>
      </c>
      <c r="D20" s="175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91">
        <f>SUM(E20:P20)</f>
        <v>0</v>
      </c>
      <c r="R20" s="71"/>
      <c r="S20"/>
      <c r="T20"/>
      <c r="U20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</row>
    <row r="21" spans="1:36" s="40" customFormat="1" ht="30.75" customHeight="1">
      <c r="A21" s="100"/>
      <c r="B21" s="178"/>
      <c r="C21" s="190" t="s">
        <v>234</v>
      </c>
      <c r="D21" s="175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91">
        <f>SUM(E21:P21)</f>
        <v>0</v>
      </c>
      <c r="R21" s="71"/>
      <c r="S21"/>
      <c r="T21"/>
      <c r="U21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</row>
    <row r="22" spans="1:36" s="47" customFormat="1" ht="32.25" customHeight="1">
      <c r="A22" s="99"/>
      <c r="B22" s="185"/>
      <c r="C22" s="186" t="s">
        <v>148</v>
      </c>
      <c r="D22" s="175"/>
      <c r="E22" s="188">
        <f aca="true" t="shared" si="5" ref="E22:Q22">SUM(E23:E24)</f>
        <v>0</v>
      </c>
      <c r="F22" s="188">
        <f t="shared" si="5"/>
        <v>0</v>
      </c>
      <c r="G22" s="188">
        <f t="shared" si="5"/>
        <v>0</v>
      </c>
      <c r="H22" s="188">
        <f t="shared" si="5"/>
        <v>0</v>
      </c>
      <c r="I22" s="188">
        <f t="shared" si="5"/>
        <v>0</v>
      </c>
      <c r="J22" s="188">
        <f t="shared" si="5"/>
        <v>0</v>
      </c>
      <c r="K22" s="188">
        <f t="shared" si="5"/>
        <v>0</v>
      </c>
      <c r="L22" s="188">
        <f t="shared" si="5"/>
        <v>0</v>
      </c>
      <c r="M22" s="188">
        <f t="shared" si="5"/>
        <v>0</v>
      </c>
      <c r="N22" s="188">
        <f t="shared" si="5"/>
        <v>0</v>
      </c>
      <c r="O22" s="188">
        <f t="shared" si="5"/>
        <v>0</v>
      </c>
      <c r="P22" s="188">
        <f t="shared" si="5"/>
        <v>0</v>
      </c>
      <c r="Q22" s="189">
        <f t="shared" si="5"/>
        <v>0</v>
      </c>
      <c r="R22" s="71"/>
      <c r="S22"/>
      <c r="T22"/>
      <c r="U22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1:36" s="40" customFormat="1" ht="18.75" customHeight="1">
      <c r="A23" s="100"/>
      <c r="B23" s="178"/>
      <c r="C23" s="186" t="s">
        <v>197</v>
      </c>
      <c r="D23" s="175"/>
      <c r="E23" s="118"/>
      <c r="F23" s="118"/>
      <c r="G23" s="179"/>
      <c r="H23" s="118"/>
      <c r="I23" s="118"/>
      <c r="J23" s="118"/>
      <c r="K23" s="118"/>
      <c r="L23" s="118"/>
      <c r="M23" s="118"/>
      <c r="N23" s="179"/>
      <c r="O23" s="118"/>
      <c r="P23" s="118"/>
      <c r="Q23" s="191">
        <f>SUM(E23:P23)</f>
        <v>0</v>
      </c>
      <c r="R23" s="71"/>
      <c r="S23"/>
      <c r="T23"/>
      <c r="U23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</row>
    <row r="24" spans="1:36" s="40" customFormat="1" ht="31.5" customHeight="1">
      <c r="A24" s="100"/>
      <c r="B24" s="178"/>
      <c r="C24" s="186" t="s">
        <v>235</v>
      </c>
      <c r="D24" s="175"/>
      <c r="E24" s="179"/>
      <c r="F24" s="179"/>
      <c r="G24" s="118"/>
      <c r="H24" s="118"/>
      <c r="I24" s="179"/>
      <c r="J24" s="179"/>
      <c r="K24" s="118"/>
      <c r="L24" s="179"/>
      <c r="M24" s="118"/>
      <c r="N24" s="118"/>
      <c r="O24" s="179"/>
      <c r="P24" s="118"/>
      <c r="Q24" s="191">
        <f>SUM(E24:P24)</f>
        <v>0</v>
      </c>
      <c r="R24" s="71"/>
      <c r="S24"/>
      <c r="T24"/>
      <c r="U24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</row>
    <row r="25" spans="1:21" s="45" customFormat="1" ht="31.5" customHeight="1">
      <c r="A25" s="98"/>
      <c r="B25" s="192" t="s">
        <v>149</v>
      </c>
      <c r="C25" s="193" t="s">
        <v>145</v>
      </c>
      <c r="D25" s="175"/>
      <c r="E25" s="194">
        <f>E7-E14-E18</f>
        <v>0</v>
      </c>
      <c r="F25" s="194">
        <f>F7-F14-F18</f>
        <v>0</v>
      </c>
      <c r="G25" s="194">
        <f>G7-G14-G18</f>
        <v>0</v>
      </c>
      <c r="H25" s="194">
        <f>H7-H14-H18</f>
        <v>0</v>
      </c>
      <c r="I25" s="194">
        <f aca="true" t="shared" si="6" ref="I25:P25">I7-I14-I18</f>
        <v>0</v>
      </c>
      <c r="J25" s="194">
        <f t="shared" si="6"/>
        <v>0</v>
      </c>
      <c r="K25" s="194">
        <f t="shared" si="6"/>
        <v>0</v>
      </c>
      <c r="L25" s="194">
        <f t="shared" si="6"/>
        <v>0</v>
      </c>
      <c r="M25" s="194">
        <f t="shared" si="6"/>
        <v>0</v>
      </c>
      <c r="N25" s="194">
        <f t="shared" si="6"/>
        <v>0</v>
      </c>
      <c r="O25" s="194">
        <f t="shared" si="6"/>
        <v>0</v>
      </c>
      <c r="P25" s="194">
        <f t="shared" si="6"/>
        <v>0</v>
      </c>
      <c r="Q25" s="36">
        <f>Q7-Q14-Q18</f>
        <v>0</v>
      </c>
      <c r="R25" s="71"/>
      <c r="S25"/>
      <c r="T25"/>
      <c r="U25"/>
    </row>
    <row r="26" spans="1:21" s="49" customFormat="1" ht="25.5" customHeight="1">
      <c r="A26" s="101"/>
      <c r="B26" s="192" t="s">
        <v>31</v>
      </c>
      <c r="C26" s="329" t="s">
        <v>150</v>
      </c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1"/>
      <c r="R26" s="71"/>
      <c r="S26"/>
      <c r="T26"/>
      <c r="U26"/>
    </row>
    <row r="27" spans="1:21" s="49" customFormat="1" ht="30" customHeight="1">
      <c r="A27" s="101"/>
      <c r="B27" s="178" t="s">
        <v>30</v>
      </c>
      <c r="C27" s="268" t="s">
        <v>161</v>
      </c>
      <c r="D27" s="175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91">
        <f aca="true" t="shared" si="7" ref="Q27:Q39">SUM(E27:P27)</f>
        <v>0</v>
      </c>
      <c r="R27" s="71"/>
      <c r="S27"/>
      <c r="T27"/>
      <c r="U27"/>
    </row>
    <row r="28" spans="1:21" s="49" customFormat="1" ht="29.25" customHeight="1">
      <c r="A28" s="101"/>
      <c r="B28" s="178" t="s">
        <v>32</v>
      </c>
      <c r="C28" s="268" t="s">
        <v>151</v>
      </c>
      <c r="D28" s="175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91">
        <f t="shared" si="7"/>
        <v>0</v>
      </c>
      <c r="R28" s="71"/>
      <c r="S28"/>
      <c r="T28"/>
      <c r="U28"/>
    </row>
    <row r="29" spans="1:21" s="40" customFormat="1" ht="19.5" customHeight="1">
      <c r="A29" s="102"/>
      <c r="B29" s="178" t="s">
        <v>33</v>
      </c>
      <c r="C29" s="268" t="s">
        <v>35</v>
      </c>
      <c r="D29" s="175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91">
        <f t="shared" si="7"/>
        <v>0</v>
      </c>
      <c r="R29" s="71"/>
      <c r="S29"/>
      <c r="T29"/>
      <c r="U29"/>
    </row>
    <row r="30" spans="1:21" s="40" customFormat="1" ht="15.75" customHeight="1">
      <c r="A30" s="102"/>
      <c r="B30" s="173" t="s">
        <v>34</v>
      </c>
      <c r="C30" s="269" t="s">
        <v>162</v>
      </c>
      <c r="D30" s="175"/>
      <c r="E30" s="183">
        <f>SUM(E27:E29)</f>
        <v>0</v>
      </c>
      <c r="F30" s="183">
        <f aca="true" t="shared" si="8" ref="F30:O30">SUM(F27:F29)</f>
        <v>0</v>
      </c>
      <c r="G30" s="183">
        <f t="shared" si="8"/>
        <v>0</v>
      </c>
      <c r="H30" s="183">
        <f t="shared" si="8"/>
        <v>0</v>
      </c>
      <c r="I30" s="183">
        <f t="shared" si="8"/>
        <v>0</v>
      </c>
      <c r="J30" s="183">
        <f t="shared" si="8"/>
        <v>0</v>
      </c>
      <c r="K30" s="183">
        <f t="shared" si="8"/>
        <v>0</v>
      </c>
      <c r="L30" s="183">
        <f t="shared" si="8"/>
        <v>0</v>
      </c>
      <c r="M30" s="183">
        <f t="shared" si="8"/>
        <v>0</v>
      </c>
      <c r="N30" s="183">
        <f t="shared" si="8"/>
        <v>0</v>
      </c>
      <c r="O30" s="183">
        <f t="shared" si="8"/>
        <v>0</v>
      </c>
      <c r="P30" s="183">
        <f>SUM(P27:P29)</f>
        <v>0</v>
      </c>
      <c r="Q30" s="191">
        <f t="shared" si="7"/>
        <v>0</v>
      </c>
      <c r="R30" s="71"/>
      <c r="S30"/>
      <c r="T30"/>
      <c r="U30"/>
    </row>
    <row r="31" spans="1:21" s="49" customFormat="1" ht="31.5" customHeight="1">
      <c r="A31" s="101"/>
      <c r="B31" s="196" t="s">
        <v>19</v>
      </c>
      <c r="C31" s="269" t="s">
        <v>163</v>
      </c>
      <c r="D31" s="175"/>
      <c r="E31" s="183">
        <f>SUM(E32:E40)</f>
        <v>0</v>
      </c>
      <c r="F31" s="183">
        <f>SUM(F32:F40)</f>
        <v>0</v>
      </c>
      <c r="G31" s="183">
        <f aca="true" t="shared" si="9" ref="G31:O31">SUM(G32:G40)</f>
        <v>0</v>
      </c>
      <c r="H31" s="183">
        <f t="shared" si="9"/>
        <v>0</v>
      </c>
      <c r="I31" s="183">
        <f t="shared" si="9"/>
        <v>0</v>
      </c>
      <c r="J31" s="183">
        <f t="shared" si="9"/>
        <v>0</v>
      </c>
      <c r="K31" s="183">
        <f t="shared" si="9"/>
        <v>0</v>
      </c>
      <c r="L31" s="183">
        <f t="shared" si="9"/>
        <v>0</v>
      </c>
      <c r="M31" s="183">
        <f t="shared" si="9"/>
        <v>0</v>
      </c>
      <c r="N31" s="183">
        <f t="shared" si="9"/>
        <v>0</v>
      </c>
      <c r="O31" s="183">
        <f t="shared" si="9"/>
        <v>0</v>
      </c>
      <c r="P31" s="183">
        <f>SUM(P32:P40)</f>
        <v>0</v>
      </c>
      <c r="Q31" s="191">
        <f t="shared" si="7"/>
        <v>0</v>
      </c>
      <c r="R31" s="71"/>
      <c r="S31"/>
      <c r="T31"/>
      <c r="U31"/>
    </row>
    <row r="32" spans="1:21" s="49" customFormat="1" ht="17.25" customHeight="1">
      <c r="A32" s="101"/>
      <c r="B32" s="272" t="s">
        <v>164</v>
      </c>
      <c r="C32" s="268" t="s">
        <v>165</v>
      </c>
      <c r="D32" s="175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1">
        <f t="shared" si="7"/>
        <v>0</v>
      </c>
      <c r="R32" s="71"/>
      <c r="S32"/>
      <c r="T32"/>
      <c r="U32"/>
    </row>
    <row r="33" spans="1:21" s="49" customFormat="1" ht="20.25" customHeight="1">
      <c r="A33" s="101"/>
      <c r="B33" s="272" t="s">
        <v>166</v>
      </c>
      <c r="C33" s="268" t="s">
        <v>174</v>
      </c>
      <c r="D33" s="175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1">
        <f t="shared" si="7"/>
        <v>0</v>
      </c>
      <c r="R33" s="71"/>
      <c r="S33"/>
      <c r="T33"/>
      <c r="U33"/>
    </row>
    <row r="34" spans="1:21" s="49" customFormat="1" ht="18.75" customHeight="1">
      <c r="A34" s="101"/>
      <c r="B34" s="272" t="s">
        <v>167</v>
      </c>
      <c r="C34" s="268" t="s">
        <v>175</v>
      </c>
      <c r="D34" s="175"/>
      <c r="E34" s="197"/>
      <c r="F34" s="197"/>
      <c r="G34" s="179"/>
      <c r="H34" s="197"/>
      <c r="I34" s="197"/>
      <c r="J34" s="197"/>
      <c r="K34" s="179"/>
      <c r="L34" s="197"/>
      <c r="M34" s="197"/>
      <c r="N34" s="197"/>
      <c r="O34" s="197"/>
      <c r="P34" s="179"/>
      <c r="Q34" s="191">
        <f t="shared" si="7"/>
        <v>0</v>
      </c>
      <c r="R34" s="71"/>
      <c r="S34"/>
      <c r="T34"/>
      <c r="U34"/>
    </row>
    <row r="35" spans="1:21" s="49" customFormat="1" ht="18.75" customHeight="1">
      <c r="A35" s="101"/>
      <c r="B35" s="272" t="s">
        <v>168</v>
      </c>
      <c r="C35" s="268" t="s">
        <v>176</v>
      </c>
      <c r="D35" s="175"/>
      <c r="E35" s="179"/>
      <c r="F35" s="197"/>
      <c r="G35" s="197"/>
      <c r="H35" s="197"/>
      <c r="I35" s="197"/>
      <c r="J35" s="197"/>
      <c r="K35" s="197"/>
      <c r="L35" s="179"/>
      <c r="M35" s="197"/>
      <c r="N35" s="197"/>
      <c r="O35" s="197"/>
      <c r="P35" s="197"/>
      <c r="Q35" s="191">
        <f t="shared" si="7"/>
        <v>0</v>
      </c>
      <c r="R35" s="71"/>
      <c r="S35"/>
      <c r="T35"/>
      <c r="U35"/>
    </row>
    <row r="36" spans="1:21" s="49" customFormat="1" ht="16.5" customHeight="1">
      <c r="A36" s="101"/>
      <c r="B36" s="272" t="s">
        <v>169</v>
      </c>
      <c r="C36" s="268" t="s">
        <v>177</v>
      </c>
      <c r="D36" s="175"/>
      <c r="E36" s="197"/>
      <c r="F36" s="197"/>
      <c r="G36" s="197"/>
      <c r="H36" s="197"/>
      <c r="I36" s="197"/>
      <c r="J36" s="197"/>
      <c r="K36" s="197"/>
      <c r="L36" s="197"/>
      <c r="M36" s="197"/>
      <c r="N36" s="179"/>
      <c r="O36" s="197"/>
      <c r="P36" s="197"/>
      <c r="Q36" s="191">
        <f t="shared" si="7"/>
        <v>0</v>
      </c>
      <c r="R36" s="71"/>
      <c r="S36"/>
      <c r="T36"/>
      <c r="U36"/>
    </row>
    <row r="37" spans="1:21" s="49" customFormat="1" ht="16.5" customHeight="1">
      <c r="A37" s="101"/>
      <c r="B37" s="272" t="s">
        <v>170</v>
      </c>
      <c r="C37" s="268" t="s">
        <v>178</v>
      </c>
      <c r="D37" s="175"/>
      <c r="E37" s="197"/>
      <c r="F37" s="197"/>
      <c r="G37" s="197"/>
      <c r="H37" s="197"/>
      <c r="I37" s="179"/>
      <c r="J37" s="197"/>
      <c r="K37" s="197"/>
      <c r="L37" s="197"/>
      <c r="M37" s="197"/>
      <c r="N37" s="197"/>
      <c r="O37" s="197"/>
      <c r="P37" s="197"/>
      <c r="Q37" s="191">
        <f t="shared" si="7"/>
        <v>0</v>
      </c>
      <c r="R37" s="71"/>
      <c r="S37"/>
      <c r="T37"/>
      <c r="U37"/>
    </row>
    <row r="38" spans="1:21" s="49" customFormat="1" ht="20.25" customHeight="1">
      <c r="A38" s="101"/>
      <c r="B38" s="272" t="s">
        <v>171</v>
      </c>
      <c r="C38" s="268" t="s">
        <v>179</v>
      </c>
      <c r="D38" s="175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1">
        <f t="shared" si="7"/>
        <v>0</v>
      </c>
      <c r="R38" s="71"/>
      <c r="S38"/>
      <c r="T38"/>
      <c r="U38"/>
    </row>
    <row r="39" spans="1:21" s="49" customFormat="1" ht="17.25" customHeight="1">
      <c r="A39" s="101"/>
      <c r="B39" s="272" t="s">
        <v>172</v>
      </c>
      <c r="C39" s="268" t="s">
        <v>180</v>
      </c>
      <c r="D39" s="175"/>
      <c r="E39" s="197"/>
      <c r="F39" s="197"/>
      <c r="G39" s="179"/>
      <c r="H39" s="197"/>
      <c r="I39" s="197"/>
      <c r="J39" s="179"/>
      <c r="K39" s="197"/>
      <c r="L39" s="197"/>
      <c r="M39" s="197"/>
      <c r="N39" s="197"/>
      <c r="O39" s="197"/>
      <c r="P39" s="197"/>
      <c r="Q39" s="191">
        <f t="shared" si="7"/>
        <v>0</v>
      </c>
      <c r="R39" s="71"/>
      <c r="S39"/>
      <c r="T39"/>
      <c r="U39"/>
    </row>
    <row r="40" spans="1:21" s="49" customFormat="1" ht="15.75" customHeight="1">
      <c r="A40" s="101"/>
      <c r="B40" s="272" t="s">
        <v>173</v>
      </c>
      <c r="C40" s="268" t="s">
        <v>181</v>
      </c>
      <c r="D40" s="175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1">
        <f>SUM(E40:P40)</f>
        <v>0</v>
      </c>
      <c r="R40" s="71"/>
      <c r="S40"/>
      <c r="T40"/>
      <c r="U40"/>
    </row>
    <row r="41" spans="1:21" s="49" customFormat="1" ht="45" customHeight="1">
      <c r="A41" s="101"/>
      <c r="B41" s="273" t="s">
        <v>36</v>
      </c>
      <c r="C41" s="269" t="s">
        <v>187</v>
      </c>
      <c r="D41" s="175"/>
      <c r="E41" s="183">
        <f>E30-E31</f>
        <v>0</v>
      </c>
      <c r="F41" s="183">
        <f aca="true" t="shared" si="10" ref="F41:O41">F30-F31</f>
        <v>0</v>
      </c>
      <c r="G41" s="183">
        <f t="shared" si="10"/>
        <v>0</v>
      </c>
      <c r="H41" s="183">
        <f t="shared" si="10"/>
        <v>0</v>
      </c>
      <c r="I41" s="183">
        <f t="shared" si="10"/>
        <v>0</v>
      </c>
      <c r="J41" s="183">
        <f t="shared" si="10"/>
        <v>0</v>
      </c>
      <c r="K41" s="183">
        <f t="shared" si="10"/>
        <v>0</v>
      </c>
      <c r="L41" s="183">
        <f t="shared" si="10"/>
        <v>0</v>
      </c>
      <c r="M41" s="183">
        <f t="shared" si="10"/>
        <v>0</v>
      </c>
      <c r="N41" s="183">
        <f t="shared" si="10"/>
        <v>0</v>
      </c>
      <c r="O41" s="183">
        <f t="shared" si="10"/>
        <v>0</v>
      </c>
      <c r="P41" s="183">
        <f>P30-P31</f>
        <v>0</v>
      </c>
      <c r="Q41" s="184">
        <f>SUM(E41:P41)</f>
        <v>0</v>
      </c>
      <c r="R41" s="71"/>
      <c r="S41"/>
      <c r="T41"/>
      <c r="U41"/>
    </row>
    <row r="42" spans="1:21" s="49" customFormat="1" ht="33" customHeight="1">
      <c r="A42" s="101"/>
      <c r="B42" s="196" t="s">
        <v>37</v>
      </c>
      <c r="C42" s="270" t="s">
        <v>182</v>
      </c>
      <c r="D42" s="175"/>
      <c r="E42" s="183">
        <f>E43-E44+E45</f>
        <v>0</v>
      </c>
      <c r="F42" s="183">
        <f>F43-F44+F45</f>
        <v>0</v>
      </c>
      <c r="G42" s="183">
        <f>G43-G44+G45</f>
        <v>0</v>
      </c>
      <c r="H42" s="183">
        <f aca="true" t="shared" si="11" ref="H42:O42">H43-H44+H45</f>
        <v>0</v>
      </c>
      <c r="I42" s="183">
        <f t="shared" si="11"/>
        <v>0</v>
      </c>
      <c r="J42" s="183">
        <f t="shared" si="11"/>
        <v>0</v>
      </c>
      <c r="K42" s="183">
        <f t="shared" si="11"/>
        <v>0</v>
      </c>
      <c r="L42" s="183">
        <f t="shared" si="11"/>
        <v>0</v>
      </c>
      <c r="M42" s="183">
        <f t="shared" si="11"/>
        <v>0</v>
      </c>
      <c r="N42" s="183">
        <f t="shared" si="11"/>
        <v>0</v>
      </c>
      <c r="O42" s="183">
        <f t="shared" si="11"/>
        <v>0</v>
      </c>
      <c r="P42" s="183">
        <f>P43-P44+P45</f>
        <v>0</v>
      </c>
      <c r="Q42" s="184">
        <f>Q43-Q44+Q45</f>
        <v>0</v>
      </c>
      <c r="R42" s="71"/>
      <c r="S42"/>
      <c r="T42"/>
      <c r="U42"/>
    </row>
    <row r="43" spans="1:21" s="40" customFormat="1" ht="16.5" customHeight="1">
      <c r="A43" s="100"/>
      <c r="B43" s="198"/>
      <c r="C43" s="271" t="s">
        <v>188</v>
      </c>
      <c r="D43" s="175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91">
        <f aca="true" t="shared" si="12" ref="Q43:Q48">SUM(E43:P43)</f>
        <v>0</v>
      </c>
      <c r="R43" s="71"/>
      <c r="S43"/>
      <c r="T43"/>
      <c r="U43"/>
    </row>
    <row r="44" spans="1:21" s="40" customFormat="1" ht="18" customHeight="1">
      <c r="A44" s="100"/>
      <c r="B44" s="198"/>
      <c r="C44" s="271" t="s">
        <v>189</v>
      </c>
      <c r="D44" s="175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91">
        <f t="shared" si="12"/>
        <v>0</v>
      </c>
      <c r="R44" s="71"/>
      <c r="S44"/>
      <c r="T44"/>
      <c r="U44"/>
    </row>
    <row r="45" spans="1:21" s="40" customFormat="1" ht="19.5" customHeight="1">
      <c r="A45" s="100"/>
      <c r="B45" s="198"/>
      <c r="C45" s="271" t="s">
        <v>243</v>
      </c>
      <c r="D45" s="175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91">
        <f t="shared" si="12"/>
        <v>0</v>
      </c>
      <c r="R45" s="71"/>
      <c r="S45"/>
      <c r="T45"/>
      <c r="U45"/>
    </row>
    <row r="46" spans="1:21" s="40" customFormat="1" ht="20.25" customHeight="1">
      <c r="A46" s="100"/>
      <c r="B46" s="198" t="s">
        <v>38</v>
      </c>
      <c r="C46" s="271" t="s">
        <v>84</v>
      </c>
      <c r="D46" s="175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91">
        <f t="shared" si="12"/>
        <v>0</v>
      </c>
      <c r="R46" s="71"/>
      <c r="S46"/>
      <c r="T46"/>
      <c r="U46"/>
    </row>
    <row r="47" spans="1:21" s="40" customFormat="1" ht="18.75" customHeight="1">
      <c r="A47" s="100"/>
      <c r="B47" s="198" t="s">
        <v>39</v>
      </c>
      <c r="C47" s="271" t="s">
        <v>85</v>
      </c>
      <c r="D47" s="175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91">
        <f t="shared" si="12"/>
        <v>0</v>
      </c>
      <c r="R47" s="71"/>
      <c r="S47"/>
      <c r="T47"/>
      <c r="U47"/>
    </row>
    <row r="48" spans="1:21" s="40" customFormat="1" ht="21" customHeight="1">
      <c r="A48" s="100"/>
      <c r="B48" s="198" t="s">
        <v>103</v>
      </c>
      <c r="C48" s="271" t="s">
        <v>86</v>
      </c>
      <c r="D48" s="175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91">
        <f t="shared" si="12"/>
        <v>0</v>
      </c>
      <c r="R48" s="71"/>
      <c r="S48"/>
      <c r="T48"/>
      <c r="U48"/>
    </row>
    <row r="49" spans="1:21" s="49" customFormat="1" ht="30" customHeight="1">
      <c r="A49" s="101"/>
      <c r="B49" s="196" t="s">
        <v>104</v>
      </c>
      <c r="C49" s="269" t="s">
        <v>183</v>
      </c>
      <c r="D49" s="175"/>
      <c r="E49" s="176">
        <f>E42+E46+E47+E48</f>
        <v>0</v>
      </c>
      <c r="F49" s="176">
        <f aca="true" t="shared" si="13" ref="F49:O49">F42+F46+F47+F48</f>
        <v>0</v>
      </c>
      <c r="G49" s="176">
        <f t="shared" si="13"/>
        <v>0</v>
      </c>
      <c r="H49" s="176">
        <f t="shared" si="13"/>
        <v>0</v>
      </c>
      <c r="I49" s="176">
        <f t="shared" si="13"/>
        <v>0</v>
      </c>
      <c r="J49" s="176">
        <f t="shared" si="13"/>
        <v>0</v>
      </c>
      <c r="K49" s="176">
        <f t="shared" si="13"/>
        <v>0</v>
      </c>
      <c r="L49" s="176">
        <f t="shared" si="13"/>
        <v>0</v>
      </c>
      <c r="M49" s="176">
        <f t="shared" si="13"/>
        <v>0</v>
      </c>
      <c r="N49" s="176">
        <f t="shared" si="13"/>
        <v>0</v>
      </c>
      <c r="O49" s="176">
        <f t="shared" si="13"/>
        <v>0</v>
      </c>
      <c r="P49" s="176">
        <f>P42+P46+P47+P48</f>
        <v>0</v>
      </c>
      <c r="Q49" s="177">
        <f>Q42+Q46+Q47+Q48</f>
        <v>0</v>
      </c>
      <c r="R49" s="71"/>
      <c r="S49"/>
      <c r="T49"/>
      <c r="U49"/>
    </row>
    <row r="50" spans="1:21" s="45" customFormat="1" ht="36" customHeight="1">
      <c r="A50" s="98"/>
      <c r="B50" s="192" t="s">
        <v>87</v>
      </c>
      <c r="C50" s="23" t="s">
        <v>184</v>
      </c>
      <c r="D50" s="175"/>
      <c r="E50" s="199">
        <f>E41-E49</f>
        <v>0</v>
      </c>
      <c r="F50" s="199">
        <f>F41-F49</f>
        <v>0</v>
      </c>
      <c r="G50" s="199">
        <f aca="true" t="shared" si="14" ref="G50:P50">G41-G49</f>
        <v>0</v>
      </c>
      <c r="H50" s="199">
        <f t="shared" si="14"/>
        <v>0</v>
      </c>
      <c r="I50" s="199">
        <f t="shared" si="14"/>
        <v>0</v>
      </c>
      <c r="J50" s="199">
        <f t="shared" si="14"/>
        <v>0</v>
      </c>
      <c r="K50" s="199">
        <f t="shared" si="14"/>
        <v>0</v>
      </c>
      <c r="L50" s="199">
        <f t="shared" si="14"/>
        <v>0</v>
      </c>
      <c r="M50" s="199">
        <f t="shared" si="14"/>
        <v>0</v>
      </c>
      <c r="N50" s="199">
        <f t="shared" si="14"/>
        <v>0</v>
      </c>
      <c r="O50" s="199">
        <f t="shared" si="14"/>
        <v>0</v>
      </c>
      <c r="P50" s="199">
        <f t="shared" si="14"/>
        <v>0</v>
      </c>
      <c r="Q50" s="258">
        <f>SUM(E50:P50)</f>
        <v>0</v>
      </c>
      <c r="R50" s="71"/>
      <c r="S50"/>
      <c r="T50"/>
      <c r="U50"/>
    </row>
    <row r="51" spans="1:22" s="49" customFormat="1" ht="19.5" customHeight="1">
      <c r="A51" s="101"/>
      <c r="B51" s="173" t="s">
        <v>89</v>
      </c>
      <c r="C51" s="200" t="s">
        <v>24</v>
      </c>
      <c r="D51" s="175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2"/>
      <c r="R51" s="71"/>
      <c r="S51"/>
      <c r="T51"/>
      <c r="U51"/>
      <c r="V51" s="50"/>
    </row>
    <row r="52" spans="1:21" s="45" customFormat="1" ht="18.75" customHeight="1">
      <c r="A52" s="98"/>
      <c r="B52" s="203" t="s">
        <v>88</v>
      </c>
      <c r="C52" s="193" t="s">
        <v>185</v>
      </c>
      <c r="D52" s="175"/>
      <c r="E52" s="204">
        <f>E25+E50</f>
        <v>0</v>
      </c>
      <c r="F52" s="204">
        <f aca="true" t="shared" si="15" ref="F52:O52">F25+F50</f>
        <v>0</v>
      </c>
      <c r="G52" s="204">
        <f t="shared" si="15"/>
        <v>0</v>
      </c>
      <c r="H52" s="204">
        <f t="shared" si="15"/>
        <v>0</v>
      </c>
      <c r="I52" s="204">
        <f t="shared" si="15"/>
        <v>0</v>
      </c>
      <c r="J52" s="204">
        <f t="shared" si="15"/>
        <v>0</v>
      </c>
      <c r="K52" s="204">
        <f t="shared" si="15"/>
        <v>0</v>
      </c>
      <c r="L52" s="204">
        <f t="shared" si="15"/>
        <v>0</v>
      </c>
      <c r="M52" s="204">
        <f t="shared" si="15"/>
        <v>0</v>
      </c>
      <c r="N52" s="204">
        <f t="shared" si="15"/>
        <v>0</v>
      </c>
      <c r="O52" s="204">
        <f t="shared" si="15"/>
        <v>0</v>
      </c>
      <c r="P52" s="204">
        <f>P25+P50</f>
        <v>0</v>
      </c>
      <c r="Q52" s="205">
        <f>Q25+Q50</f>
        <v>0</v>
      </c>
      <c r="R52" s="71"/>
      <c r="S52"/>
      <c r="T52"/>
      <c r="U52"/>
    </row>
    <row r="53" spans="1:28" s="40" customFormat="1" ht="16.5" customHeight="1">
      <c r="A53" s="103"/>
      <c r="B53" s="192" t="s">
        <v>71</v>
      </c>
      <c r="C53" s="264" t="s">
        <v>70</v>
      </c>
      <c r="D53" s="210">
        <f>'FN An 1 I'!Q54</f>
        <v>0</v>
      </c>
      <c r="E53" s="204">
        <f>D53</f>
        <v>0</v>
      </c>
      <c r="F53" s="204">
        <f aca="true" t="shared" si="16" ref="F53:P53">E54</f>
        <v>0</v>
      </c>
      <c r="G53" s="204">
        <f t="shared" si="16"/>
        <v>0</v>
      </c>
      <c r="H53" s="204">
        <f>G54</f>
        <v>0</v>
      </c>
      <c r="I53" s="204">
        <f t="shared" si="16"/>
        <v>0</v>
      </c>
      <c r="J53" s="204">
        <f t="shared" si="16"/>
        <v>0</v>
      </c>
      <c r="K53" s="204">
        <f t="shared" si="16"/>
        <v>0</v>
      </c>
      <c r="L53" s="204">
        <f t="shared" si="16"/>
        <v>0</v>
      </c>
      <c r="M53" s="204">
        <f t="shared" si="16"/>
        <v>0</v>
      </c>
      <c r="N53" s="204">
        <f t="shared" si="16"/>
        <v>0</v>
      </c>
      <c r="O53" s="204">
        <f t="shared" si="16"/>
        <v>0</v>
      </c>
      <c r="P53" s="204">
        <f t="shared" si="16"/>
        <v>0</v>
      </c>
      <c r="Q53" s="262">
        <f>D53</f>
        <v>0</v>
      </c>
      <c r="R53" s="71"/>
      <c r="S53"/>
      <c r="T53"/>
      <c r="U53"/>
      <c r="V53" s="51"/>
      <c r="W53" s="51"/>
      <c r="X53" s="51"/>
      <c r="Y53" s="51"/>
      <c r="Z53" s="51"/>
      <c r="AA53" s="51"/>
      <c r="AB53" s="51"/>
    </row>
    <row r="54" spans="1:21" s="45" customFormat="1" ht="30" customHeight="1">
      <c r="A54" s="104"/>
      <c r="B54" s="206" t="s">
        <v>186</v>
      </c>
      <c r="C54" s="207" t="s">
        <v>190</v>
      </c>
      <c r="D54" s="208">
        <f>SUM(D53)</f>
        <v>0</v>
      </c>
      <c r="E54" s="208">
        <f>E52+E53</f>
        <v>0</v>
      </c>
      <c r="F54" s="208">
        <f>F52+F53</f>
        <v>0</v>
      </c>
      <c r="G54" s="208">
        <f aca="true" t="shared" si="17" ref="G54:O54">G52+G53</f>
        <v>0</v>
      </c>
      <c r="H54" s="208">
        <f t="shared" si="17"/>
        <v>0</v>
      </c>
      <c r="I54" s="208">
        <f t="shared" si="17"/>
        <v>0</v>
      </c>
      <c r="J54" s="208">
        <f t="shared" si="17"/>
        <v>0</v>
      </c>
      <c r="K54" s="208">
        <f t="shared" si="17"/>
        <v>0</v>
      </c>
      <c r="L54" s="208">
        <f t="shared" si="17"/>
        <v>0</v>
      </c>
      <c r="M54" s="208">
        <f t="shared" si="17"/>
        <v>0</v>
      </c>
      <c r="N54" s="208">
        <f t="shared" si="17"/>
        <v>0</v>
      </c>
      <c r="O54" s="208">
        <f t="shared" si="17"/>
        <v>0</v>
      </c>
      <c r="P54" s="208">
        <f>P52+P53</f>
        <v>0</v>
      </c>
      <c r="Q54" s="209">
        <f>Q52+Q53</f>
        <v>0</v>
      </c>
      <c r="R54" s="71"/>
      <c r="S54"/>
      <c r="T54"/>
      <c r="U54"/>
    </row>
    <row r="55" spans="1:21" s="40" customFormat="1" ht="12.75">
      <c r="A55" s="94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0" customFormat="1" ht="12.75">
      <c r="A1" s="33"/>
      <c r="B1" s="31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41" customFormat="1" ht="12.75" customHeight="1">
      <c r="A2" s="95"/>
      <c r="B2" s="334" t="s">
        <v>252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6"/>
      <c r="N2" s="340" t="s">
        <v>140</v>
      </c>
      <c r="O2" s="341"/>
      <c r="P2" s="341"/>
      <c r="Q2" s="342"/>
      <c r="R2" s="71"/>
      <c r="S2" s="22"/>
      <c r="T2" s="22"/>
      <c r="U2" s="22"/>
    </row>
    <row r="3" spans="1:21" s="41" customFormat="1" ht="34.5" customHeight="1">
      <c r="A3" s="96"/>
      <c r="B3" s="337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9"/>
      <c r="N3" s="343"/>
      <c r="O3" s="344"/>
      <c r="P3" s="344"/>
      <c r="Q3" s="345"/>
      <c r="R3" s="71"/>
      <c r="S3" s="22"/>
      <c r="T3" s="22"/>
      <c r="U3" s="22"/>
    </row>
    <row r="4" spans="1:21" s="41" customFormat="1" ht="15.75">
      <c r="A4" s="96"/>
      <c r="B4" s="34"/>
      <c r="C4" s="23" t="s">
        <v>249</v>
      </c>
      <c r="D4" s="28"/>
      <c r="E4" s="346" t="s">
        <v>238</v>
      </c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8"/>
      <c r="Q4" s="93" t="s">
        <v>69</v>
      </c>
      <c r="R4" s="71"/>
      <c r="S4"/>
      <c r="T4"/>
      <c r="U4"/>
    </row>
    <row r="5" spans="1:21" s="41" customFormat="1" ht="24" customHeight="1">
      <c r="A5" s="96"/>
      <c r="B5" s="35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350" t="s">
        <v>240</v>
      </c>
      <c r="R5" s="71"/>
      <c r="S5"/>
      <c r="T5"/>
      <c r="U5"/>
    </row>
    <row r="6" spans="1:21" s="42" customFormat="1" ht="24" customHeight="1">
      <c r="A6" s="97"/>
      <c r="B6" s="192" t="s">
        <v>19</v>
      </c>
      <c r="C6" s="329" t="s">
        <v>20</v>
      </c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49"/>
      <c r="Q6" s="333"/>
      <c r="R6" s="71"/>
      <c r="S6"/>
      <c r="T6"/>
      <c r="U6"/>
    </row>
    <row r="7" spans="1:21" s="42" customFormat="1" ht="30.75" customHeight="1">
      <c r="A7" s="97"/>
      <c r="B7" s="173" t="s">
        <v>21</v>
      </c>
      <c r="C7" s="174" t="s">
        <v>74</v>
      </c>
      <c r="D7" s="175"/>
      <c r="E7" s="176">
        <f>E8+E9+E10+E13</f>
        <v>0</v>
      </c>
      <c r="F7" s="176">
        <f aca="true" t="shared" si="0" ref="F7:P7">F8+F9+F10+F13</f>
        <v>0</v>
      </c>
      <c r="G7" s="176">
        <f t="shared" si="0"/>
        <v>0</v>
      </c>
      <c r="H7" s="176">
        <f t="shared" si="0"/>
        <v>0</v>
      </c>
      <c r="I7" s="176">
        <f t="shared" si="0"/>
        <v>0</v>
      </c>
      <c r="J7" s="176">
        <f t="shared" si="0"/>
        <v>0</v>
      </c>
      <c r="K7" s="176">
        <f t="shared" si="0"/>
        <v>0</v>
      </c>
      <c r="L7" s="176">
        <f t="shared" si="0"/>
        <v>0</v>
      </c>
      <c r="M7" s="176">
        <f t="shared" si="0"/>
        <v>0</v>
      </c>
      <c r="N7" s="176">
        <f t="shared" si="0"/>
        <v>0</v>
      </c>
      <c r="O7" s="176">
        <f t="shared" si="0"/>
        <v>0</v>
      </c>
      <c r="P7" s="176">
        <f t="shared" si="0"/>
        <v>0</v>
      </c>
      <c r="Q7" s="177">
        <f>SUM(Q8:Q10)+Q13</f>
        <v>0</v>
      </c>
      <c r="R7" s="71"/>
      <c r="S7"/>
      <c r="T7"/>
      <c r="U7"/>
    </row>
    <row r="8" spans="1:42" s="41" customFormat="1" ht="33.75" customHeight="1">
      <c r="A8" s="96"/>
      <c r="B8" s="178"/>
      <c r="C8" s="271" t="s">
        <v>160</v>
      </c>
      <c r="D8" s="175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33">
        <f>SUM(E8:P8)</f>
        <v>0</v>
      </c>
      <c r="R8" s="71"/>
      <c r="S8"/>
      <c r="T8"/>
      <c r="U8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</row>
    <row r="9" spans="1:42" s="41" customFormat="1" ht="16.5" customHeight="1">
      <c r="A9" s="96"/>
      <c r="B9" s="178"/>
      <c r="C9" s="180" t="s">
        <v>56</v>
      </c>
      <c r="D9" s="175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33">
        <f>SUM(E9:P9)</f>
        <v>0</v>
      </c>
      <c r="R9" s="71"/>
      <c r="S9"/>
      <c r="T9"/>
      <c r="U9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</row>
    <row r="10" spans="1:42" s="41" customFormat="1" ht="30.75" customHeight="1">
      <c r="A10" s="96"/>
      <c r="B10" s="178"/>
      <c r="C10" s="180" t="s">
        <v>57</v>
      </c>
      <c r="D10" s="175"/>
      <c r="E10" s="117">
        <f aca="true" t="shared" si="1" ref="E10:P10">SUM(E11:E12)</f>
        <v>0</v>
      </c>
      <c r="F10" s="117">
        <f t="shared" si="1"/>
        <v>0</v>
      </c>
      <c r="G10" s="117">
        <f t="shared" si="1"/>
        <v>0</v>
      </c>
      <c r="H10" s="117">
        <f t="shared" si="1"/>
        <v>0</v>
      </c>
      <c r="I10" s="117">
        <f t="shared" si="1"/>
        <v>0</v>
      </c>
      <c r="J10" s="117">
        <f t="shared" si="1"/>
        <v>0</v>
      </c>
      <c r="K10" s="117">
        <f t="shared" si="1"/>
        <v>0</v>
      </c>
      <c r="L10" s="117">
        <f t="shared" si="1"/>
        <v>0</v>
      </c>
      <c r="M10" s="117">
        <f t="shared" si="1"/>
        <v>0</v>
      </c>
      <c r="N10" s="117">
        <f t="shared" si="1"/>
        <v>0</v>
      </c>
      <c r="O10" s="117">
        <f t="shared" si="1"/>
        <v>0</v>
      </c>
      <c r="P10" s="117">
        <f t="shared" si="1"/>
        <v>0</v>
      </c>
      <c r="Q10" s="177">
        <f>SUM(Q11:Q12)</f>
        <v>0</v>
      </c>
      <c r="R10" s="71"/>
      <c r="S10"/>
      <c r="T10"/>
      <c r="U10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</row>
    <row r="11" spans="1:42" s="41" customFormat="1" ht="15.75" customHeight="1">
      <c r="A11" s="96"/>
      <c r="B11" s="178"/>
      <c r="C11" s="181" t="s">
        <v>195</v>
      </c>
      <c r="D11" s="182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33">
        <f>SUM(E11:P11)</f>
        <v>0</v>
      </c>
      <c r="R11" s="71"/>
      <c r="S11"/>
      <c r="T11"/>
      <c r="U11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</row>
    <row r="12" spans="1:42" s="41" customFormat="1" ht="32.25" customHeight="1">
      <c r="A12" s="96"/>
      <c r="B12" s="178"/>
      <c r="C12" s="180" t="s">
        <v>233</v>
      </c>
      <c r="D12" s="182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33">
        <f>SUM(E12:P12)</f>
        <v>0</v>
      </c>
      <c r="R12" s="71"/>
      <c r="S12"/>
      <c r="T12"/>
      <c r="U1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s="41" customFormat="1" ht="31.5" customHeight="1">
      <c r="A13" s="96"/>
      <c r="B13" s="178"/>
      <c r="C13" s="180" t="s">
        <v>191</v>
      </c>
      <c r="D13" s="175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7">
        <f>SUM(E13:P13)</f>
        <v>0</v>
      </c>
      <c r="R13" s="71"/>
      <c r="S13"/>
      <c r="T13"/>
      <c r="U1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1:21" s="42" customFormat="1" ht="34.5" customHeight="1">
      <c r="A14" s="97"/>
      <c r="B14" s="173" t="s">
        <v>58</v>
      </c>
      <c r="C14" s="174" t="s">
        <v>144</v>
      </c>
      <c r="D14" s="175"/>
      <c r="E14" s="176">
        <f>SUM(E15:E17)</f>
        <v>0</v>
      </c>
      <c r="F14" s="176">
        <f>SUM(F15:F17)</f>
        <v>0</v>
      </c>
      <c r="G14" s="176">
        <f aca="true" t="shared" si="2" ref="G14:O14">SUM(G15:G17)</f>
        <v>0</v>
      </c>
      <c r="H14" s="176">
        <f t="shared" si="2"/>
        <v>0</v>
      </c>
      <c r="I14" s="176">
        <f t="shared" si="2"/>
        <v>0</v>
      </c>
      <c r="J14" s="176">
        <f t="shared" si="2"/>
        <v>0</v>
      </c>
      <c r="K14" s="176">
        <f t="shared" si="2"/>
        <v>0</v>
      </c>
      <c r="L14" s="176">
        <f t="shared" si="2"/>
        <v>0</v>
      </c>
      <c r="M14" s="176">
        <f t="shared" si="2"/>
        <v>0</v>
      </c>
      <c r="N14" s="176">
        <f t="shared" si="2"/>
        <v>0</v>
      </c>
      <c r="O14" s="176">
        <f t="shared" si="2"/>
        <v>0</v>
      </c>
      <c r="P14" s="176">
        <f>SUM(P15:P17)</f>
        <v>0</v>
      </c>
      <c r="Q14" s="177">
        <f>SUM(Q15:Q17)</f>
        <v>0</v>
      </c>
      <c r="R14" s="71"/>
      <c r="S14"/>
      <c r="T14"/>
      <c r="U14"/>
    </row>
    <row r="15" spans="1:21" s="41" customFormat="1" ht="29.25" customHeight="1">
      <c r="A15" s="96"/>
      <c r="B15" s="178"/>
      <c r="C15" s="180" t="s">
        <v>59</v>
      </c>
      <c r="D15" s="175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33">
        <f>SUM(E15:P15)</f>
        <v>0</v>
      </c>
      <c r="R15" s="71"/>
      <c r="S15"/>
      <c r="T15"/>
      <c r="U15"/>
    </row>
    <row r="16" spans="1:21" s="41" customFormat="1" ht="30" customHeight="1">
      <c r="A16" s="96"/>
      <c r="B16" s="178"/>
      <c r="C16" s="180" t="s">
        <v>4</v>
      </c>
      <c r="D16" s="175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33">
        <f>SUM(E16:P16)</f>
        <v>0</v>
      </c>
      <c r="R16" s="71"/>
      <c r="S16"/>
      <c r="T16"/>
      <c r="U16"/>
    </row>
    <row r="17" spans="1:22" s="41" customFormat="1" ht="15.75" customHeight="1">
      <c r="A17" s="96"/>
      <c r="B17" s="178"/>
      <c r="C17" s="180" t="s">
        <v>67</v>
      </c>
      <c r="D17" s="175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33">
        <f>SUM(E17:P17)</f>
        <v>0</v>
      </c>
      <c r="R17" s="71"/>
      <c r="S17"/>
      <c r="T17"/>
      <c r="U17"/>
      <c r="V17" s="44">
        <f>SUM(Q14-Q8-Q10-Q13)</f>
        <v>0</v>
      </c>
    </row>
    <row r="18" spans="1:21" s="45" customFormat="1" ht="32.25" customHeight="1">
      <c r="A18" s="98"/>
      <c r="B18" s="173" t="s">
        <v>5</v>
      </c>
      <c r="C18" s="174" t="s">
        <v>146</v>
      </c>
      <c r="D18" s="175"/>
      <c r="E18" s="183">
        <f>E19+E22</f>
        <v>0</v>
      </c>
      <c r="F18" s="183">
        <f aca="true" t="shared" si="3" ref="F18:Q18">F19+F22</f>
        <v>0</v>
      </c>
      <c r="G18" s="183">
        <f t="shared" si="3"/>
        <v>0</v>
      </c>
      <c r="H18" s="183">
        <f t="shared" si="3"/>
        <v>0</v>
      </c>
      <c r="I18" s="183">
        <f t="shared" si="3"/>
        <v>0</v>
      </c>
      <c r="J18" s="183">
        <f t="shared" si="3"/>
        <v>0</v>
      </c>
      <c r="K18" s="183">
        <f t="shared" si="3"/>
        <v>0</v>
      </c>
      <c r="L18" s="183">
        <f t="shared" si="3"/>
        <v>0</v>
      </c>
      <c r="M18" s="183">
        <f t="shared" si="3"/>
        <v>0</v>
      </c>
      <c r="N18" s="183">
        <f t="shared" si="3"/>
        <v>0</v>
      </c>
      <c r="O18" s="183">
        <f t="shared" si="3"/>
        <v>0</v>
      </c>
      <c r="P18" s="183">
        <f t="shared" si="3"/>
        <v>0</v>
      </c>
      <c r="Q18" s="184">
        <f t="shared" si="3"/>
        <v>0</v>
      </c>
      <c r="R18" s="71"/>
      <c r="S18"/>
      <c r="T18"/>
      <c r="U18"/>
    </row>
    <row r="19" spans="1:36" s="47" customFormat="1" ht="33" customHeight="1">
      <c r="A19" s="99"/>
      <c r="B19" s="185"/>
      <c r="C19" s="186" t="s">
        <v>147</v>
      </c>
      <c r="D19" s="187"/>
      <c r="E19" s="188">
        <f aca="true" t="shared" si="4" ref="E19:Q19">SUM(E20:E21)</f>
        <v>0</v>
      </c>
      <c r="F19" s="188">
        <f t="shared" si="4"/>
        <v>0</v>
      </c>
      <c r="G19" s="188">
        <f t="shared" si="4"/>
        <v>0</v>
      </c>
      <c r="H19" s="188">
        <f t="shared" si="4"/>
        <v>0</v>
      </c>
      <c r="I19" s="188">
        <f t="shared" si="4"/>
        <v>0</v>
      </c>
      <c r="J19" s="188">
        <f t="shared" si="4"/>
        <v>0</v>
      </c>
      <c r="K19" s="188">
        <f t="shared" si="4"/>
        <v>0</v>
      </c>
      <c r="L19" s="188">
        <f t="shared" si="4"/>
        <v>0</v>
      </c>
      <c r="M19" s="188">
        <f t="shared" si="4"/>
        <v>0</v>
      </c>
      <c r="N19" s="188">
        <f t="shared" si="4"/>
        <v>0</v>
      </c>
      <c r="O19" s="188">
        <f t="shared" si="4"/>
        <v>0</v>
      </c>
      <c r="P19" s="188">
        <f t="shared" si="4"/>
        <v>0</v>
      </c>
      <c r="Q19" s="189">
        <f t="shared" si="4"/>
        <v>0</v>
      </c>
      <c r="R19" s="71"/>
      <c r="S19"/>
      <c r="T19"/>
      <c r="U19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1:36" s="40" customFormat="1" ht="31.5" customHeight="1">
      <c r="A20" s="100"/>
      <c r="B20" s="178"/>
      <c r="C20" s="190" t="s">
        <v>196</v>
      </c>
      <c r="D20" s="175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91">
        <f>SUM(E20:P20)</f>
        <v>0</v>
      </c>
      <c r="R20" s="71"/>
      <c r="S20"/>
      <c r="T20"/>
      <c r="U20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</row>
    <row r="21" spans="1:36" s="40" customFormat="1" ht="30.75" customHeight="1">
      <c r="A21" s="100"/>
      <c r="B21" s="178"/>
      <c r="C21" s="190" t="s">
        <v>234</v>
      </c>
      <c r="D21" s="175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91">
        <f>SUM(E21:P21)</f>
        <v>0</v>
      </c>
      <c r="R21" s="71"/>
      <c r="S21"/>
      <c r="T21"/>
      <c r="U21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</row>
    <row r="22" spans="1:36" s="47" customFormat="1" ht="32.25" customHeight="1">
      <c r="A22" s="99"/>
      <c r="B22" s="185"/>
      <c r="C22" s="186" t="s">
        <v>148</v>
      </c>
      <c r="D22" s="175"/>
      <c r="E22" s="188">
        <f aca="true" t="shared" si="5" ref="E22:Q22">SUM(E23:E24)</f>
        <v>0</v>
      </c>
      <c r="F22" s="188">
        <f t="shared" si="5"/>
        <v>0</v>
      </c>
      <c r="G22" s="188">
        <f t="shared" si="5"/>
        <v>0</v>
      </c>
      <c r="H22" s="188">
        <f t="shared" si="5"/>
        <v>0</v>
      </c>
      <c r="I22" s="188">
        <f t="shared" si="5"/>
        <v>0</v>
      </c>
      <c r="J22" s="188">
        <f t="shared" si="5"/>
        <v>0</v>
      </c>
      <c r="K22" s="188">
        <f t="shared" si="5"/>
        <v>0</v>
      </c>
      <c r="L22" s="188">
        <f t="shared" si="5"/>
        <v>0</v>
      </c>
      <c r="M22" s="188">
        <f t="shared" si="5"/>
        <v>0</v>
      </c>
      <c r="N22" s="188">
        <f t="shared" si="5"/>
        <v>0</v>
      </c>
      <c r="O22" s="188">
        <f t="shared" si="5"/>
        <v>0</v>
      </c>
      <c r="P22" s="188">
        <f t="shared" si="5"/>
        <v>0</v>
      </c>
      <c r="Q22" s="189">
        <f t="shared" si="5"/>
        <v>0</v>
      </c>
      <c r="R22" s="71"/>
      <c r="S22"/>
      <c r="T22"/>
      <c r="U22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1:36" s="40" customFormat="1" ht="18.75" customHeight="1">
      <c r="A23" s="100"/>
      <c r="B23" s="178"/>
      <c r="C23" s="186" t="s">
        <v>197</v>
      </c>
      <c r="D23" s="175"/>
      <c r="E23" s="118"/>
      <c r="F23" s="118"/>
      <c r="G23" s="179"/>
      <c r="H23" s="118"/>
      <c r="I23" s="118"/>
      <c r="J23" s="118"/>
      <c r="K23" s="118"/>
      <c r="L23" s="118"/>
      <c r="M23" s="118"/>
      <c r="N23" s="179"/>
      <c r="O23" s="118"/>
      <c r="P23" s="118"/>
      <c r="Q23" s="191">
        <f>SUM(E23:P23)</f>
        <v>0</v>
      </c>
      <c r="R23" s="71"/>
      <c r="S23"/>
      <c r="T23"/>
      <c r="U23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</row>
    <row r="24" spans="1:36" s="40" customFormat="1" ht="31.5" customHeight="1">
      <c r="A24" s="100"/>
      <c r="B24" s="178"/>
      <c r="C24" s="186" t="s">
        <v>235</v>
      </c>
      <c r="D24" s="175"/>
      <c r="E24" s="179"/>
      <c r="F24" s="179"/>
      <c r="G24" s="118"/>
      <c r="H24" s="118"/>
      <c r="I24" s="179"/>
      <c r="J24" s="179"/>
      <c r="K24" s="118"/>
      <c r="L24" s="179"/>
      <c r="M24" s="118"/>
      <c r="N24" s="118"/>
      <c r="O24" s="179"/>
      <c r="P24" s="118"/>
      <c r="Q24" s="191">
        <f>SUM(E24:P24)</f>
        <v>0</v>
      </c>
      <c r="R24" s="71"/>
      <c r="S24"/>
      <c r="T24"/>
      <c r="U24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</row>
    <row r="25" spans="1:21" s="45" customFormat="1" ht="31.5" customHeight="1">
      <c r="A25" s="98"/>
      <c r="B25" s="192" t="s">
        <v>149</v>
      </c>
      <c r="C25" s="193" t="s">
        <v>145</v>
      </c>
      <c r="D25" s="175"/>
      <c r="E25" s="194">
        <f>E7-E14-E18</f>
        <v>0</v>
      </c>
      <c r="F25" s="194">
        <f>F7-F14-F18</f>
        <v>0</v>
      </c>
      <c r="G25" s="194">
        <f>G7-G14-G18</f>
        <v>0</v>
      </c>
      <c r="H25" s="194">
        <f>H7-H14-H18</f>
        <v>0</v>
      </c>
      <c r="I25" s="194">
        <f aca="true" t="shared" si="6" ref="I25:P25">I7-I14-I18</f>
        <v>0</v>
      </c>
      <c r="J25" s="194">
        <f t="shared" si="6"/>
        <v>0</v>
      </c>
      <c r="K25" s="194">
        <f t="shared" si="6"/>
        <v>0</v>
      </c>
      <c r="L25" s="194">
        <f t="shared" si="6"/>
        <v>0</v>
      </c>
      <c r="M25" s="194">
        <f t="shared" si="6"/>
        <v>0</v>
      </c>
      <c r="N25" s="194">
        <f t="shared" si="6"/>
        <v>0</v>
      </c>
      <c r="O25" s="194">
        <f t="shared" si="6"/>
        <v>0</v>
      </c>
      <c r="P25" s="194">
        <f t="shared" si="6"/>
        <v>0</v>
      </c>
      <c r="Q25" s="36">
        <f>Q7-Q14-Q18</f>
        <v>0</v>
      </c>
      <c r="R25" s="71"/>
      <c r="S25"/>
      <c r="T25"/>
      <c r="U25"/>
    </row>
    <row r="26" spans="1:21" s="49" customFormat="1" ht="25.5" customHeight="1">
      <c r="A26" s="101"/>
      <c r="B26" s="192" t="s">
        <v>31</v>
      </c>
      <c r="C26" s="329" t="s">
        <v>150</v>
      </c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1"/>
      <c r="R26" s="71"/>
      <c r="S26"/>
      <c r="T26"/>
      <c r="U26"/>
    </row>
    <row r="27" spans="1:21" s="49" customFormat="1" ht="30" customHeight="1">
      <c r="A27" s="101"/>
      <c r="B27" s="178" t="s">
        <v>30</v>
      </c>
      <c r="C27" s="268" t="s">
        <v>161</v>
      </c>
      <c r="D27" s="175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91">
        <f aca="true" t="shared" si="7" ref="Q27:Q39">SUM(E27:P27)</f>
        <v>0</v>
      </c>
      <c r="R27" s="71"/>
      <c r="S27"/>
      <c r="T27"/>
      <c r="U27"/>
    </row>
    <row r="28" spans="1:21" s="49" customFormat="1" ht="29.25" customHeight="1">
      <c r="A28" s="101"/>
      <c r="B28" s="178" t="s">
        <v>32</v>
      </c>
      <c r="C28" s="268" t="s">
        <v>151</v>
      </c>
      <c r="D28" s="175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91">
        <f t="shared" si="7"/>
        <v>0</v>
      </c>
      <c r="R28" s="71"/>
      <c r="S28"/>
      <c r="T28"/>
      <c r="U28"/>
    </row>
    <row r="29" spans="1:21" s="40" customFormat="1" ht="19.5" customHeight="1">
      <c r="A29" s="102"/>
      <c r="B29" s="178" t="s">
        <v>33</v>
      </c>
      <c r="C29" s="268" t="s">
        <v>35</v>
      </c>
      <c r="D29" s="175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91">
        <f t="shared" si="7"/>
        <v>0</v>
      </c>
      <c r="R29" s="71"/>
      <c r="S29"/>
      <c r="T29"/>
      <c r="U29"/>
    </row>
    <row r="30" spans="1:21" s="40" customFormat="1" ht="15.75" customHeight="1">
      <c r="A30" s="102"/>
      <c r="B30" s="173" t="s">
        <v>34</v>
      </c>
      <c r="C30" s="269" t="s">
        <v>162</v>
      </c>
      <c r="D30" s="175"/>
      <c r="E30" s="183">
        <f>SUM(E27:E29)</f>
        <v>0</v>
      </c>
      <c r="F30" s="183">
        <f aca="true" t="shared" si="8" ref="F30:O30">SUM(F27:F29)</f>
        <v>0</v>
      </c>
      <c r="G30" s="183">
        <f t="shared" si="8"/>
        <v>0</v>
      </c>
      <c r="H30" s="183">
        <f t="shared" si="8"/>
        <v>0</v>
      </c>
      <c r="I30" s="183">
        <f t="shared" si="8"/>
        <v>0</v>
      </c>
      <c r="J30" s="183">
        <f t="shared" si="8"/>
        <v>0</v>
      </c>
      <c r="K30" s="183">
        <f t="shared" si="8"/>
        <v>0</v>
      </c>
      <c r="L30" s="183">
        <f t="shared" si="8"/>
        <v>0</v>
      </c>
      <c r="M30" s="183">
        <f t="shared" si="8"/>
        <v>0</v>
      </c>
      <c r="N30" s="183">
        <f t="shared" si="8"/>
        <v>0</v>
      </c>
      <c r="O30" s="183">
        <f t="shared" si="8"/>
        <v>0</v>
      </c>
      <c r="P30" s="183">
        <f>SUM(P27:P29)</f>
        <v>0</v>
      </c>
      <c r="Q30" s="191">
        <f t="shared" si="7"/>
        <v>0</v>
      </c>
      <c r="R30" s="71"/>
      <c r="S30"/>
      <c r="T30"/>
      <c r="U30"/>
    </row>
    <row r="31" spans="1:21" s="49" customFormat="1" ht="31.5" customHeight="1">
      <c r="A31" s="101"/>
      <c r="B31" s="196" t="s">
        <v>19</v>
      </c>
      <c r="C31" s="269" t="s">
        <v>163</v>
      </c>
      <c r="D31" s="175"/>
      <c r="E31" s="183">
        <f>SUM(E32:E40)</f>
        <v>0</v>
      </c>
      <c r="F31" s="183">
        <f>SUM(F32:F40)</f>
        <v>0</v>
      </c>
      <c r="G31" s="183">
        <f aca="true" t="shared" si="9" ref="G31:O31">SUM(G32:G40)</f>
        <v>0</v>
      </c>
      <c r="H31" s="183">
        <f t="shared" si="9"/>
        <v>0</v>
      </c>
      <c r="I31" s="183">
        <f t="shared" si="9"/>
        <v>0</v>
      </c>
      <c r="J31" s="183">
        <f t="shared" si="9"/>
        <v>0</v>
      </c>
      <c r="K31" s="183">
        <f t="shared" si="9"/>
        <v>0</v>
      </c>
      <c r="L31" s="183">
        <f t="shared" si="9"/>
        <v>0</v>
      </c>
      <c r="M31" s="183">
        <f t="shared" si="9"/>
        <v>0</v>
      </c>
      <c r="N31" s="183">
        <f t="shared" si="9"/>
        <v>0</v>
      </c>
      <c r="O31" s="183">
        <f t="shared" si="9"/>
        <v>0</v>
      </c>
      <c r="P31" s="183">
        <f>SUM(P32:P40)</f>
        <v>0</v>
      </c>
      <c r="Q31" s="191">
        <f t="shared" si="7"/>
        <v>0</v>
      </c>
      <c r="R31" s="71"/>
      <c r="S31"/>
      <c r="T31"/>
      <c r="U31"/>
    </row>
    <row r="32" spans="1:21" s="49" customFormat="1" ht="17.25" customHeight="1">
      <c r="A32" s="101"/>
      <c r="B32" s="272" t="s">
        <v>164</v>
      </c>
      <c r="C32" s="268" t="s">
        <v>165</v>
      </c>
      <c r="D32" s="175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1">
        <f t="shared" si="7"/>
        <v>0</v>
      </c>
      <c r="R32" s="71"/>
      <c r="S32"/>
      <c r="T32"/>
      <c r="U32"/>
    </row>
    <row r="33" spans="1:21" s="49" customFormat="1" ht="20.25" customHeight="1">
      <c r="A33" s="101"/>
      <c r="B33" s="272" t="s">
        <v>166</v>
      </c>
      <c r="C33" s="268" t="s">
        <v>174</v>
      </c>
      <c r="D33" s="175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1">
        <f t="shared" si="7"/>
        <v>0</v>
      </c>
      <c r="R33" s="71"/>
      <c r="S33"/>
      <c r="T33"/>
      <c r="U33"/>
    </row>
    <row r="34" spans="1:21" s="49" customFormat="1" ht="18.75" customHeight="1">
      <c r="A34" s="101"/>
      <c r="B34" s="272" t="s">
        <v>167</v>
      </c>
      <c r="C34" s="268" t="s">
        <v>175</v>
      </c>
      <c r="D34" s="175"/>
      <c r="E34" s="197"/>
      <c r="F34" s="197"/>
      <c r="G34" s="179"/>
      <c r="H34" s="197"/>
      <c r="I34" s="197"/>
      <c r="J34" s="197"/>
      <c r="K34" s="179"/>
      <c r="L34" s="197"/>
      <c r="M34" s="197"/>
      <c r="N34" s="197"/>
      <c r="O34" s="197"/>
      <c r="P34" s="179"/>
      <c r="Q34" s="191">
        <f t="shared" si="7"/>
        <v>0</v>
      </c>
      <c r="R34" s="71"/>
      <c r="S34"/>
      <c r="T34"/>
      <c r="U34"/>
    </row>
    <row r="35" spans="1:21" s="49" customFormat="1" ht="18.75" customHeight="1">
      <c r="A35" s="101"/>
      <c r="B35" s="272" t="s">
        <v>168</v>
      </c>
      <c r="C35" s="268" t="s">
        <v>176</v>
      </c>
      <c r="D35" s="175"/>
      <c r="E35" s="179"/>
      <c r="F35" s="197"/>
      <c r="G35" s="197"/>
      <c r="H35" s="197"/>
      <c r="I35" s="197"/>
      <c r="J35" s="197"/>
      <c r="K35" s="197"/>
      <c r="L35" s="179"/>
      <c r="M35" s="197"/>
      <c r="N35" s="197"/>
      <c r="O35" s="197"/>
      <c r="P35" s="197"/>
      <c r="Q35" s="191">
        <f t="shared" si="7"/>
        <v>0</v>
      </c>
      <c r="R35" s="71"/>
      <c r="S35"/>
      <c r="T35"/>
      <c r="U35"/>
    </row>
    <row r="36" spans="1:21" s="49" customFormat="1" ht="16.5" customHeight="1">
      <c r="A36" s="101"/>
      <c r="B36" s="272" t="s">
        <v>169</v>
      </c>
      <c r="C36" s="268" t="s">
        <v>177</v>
      </c>
      <c r="D36" s="175"/>
      <c r="E36" s="197"/>
      <c r="F36" s="197"/>
      <c r="G36" s="197"/>
      <c r="H36" s="197"/>
      <c r="I36" s="197"/>
      <c r="J36" s="197"/>
      <c r="K36" s="197"/>
      <c r="L36" s="197"/>
      <c r="M36" s="197"/>
      <c r="N36" s="179"/>
      <c r="O36" s="197"/>
      <c r="P36" s="197"/>
      <c r="Q36" s="191">
        <f t="shared" si="7"/>
        <v>0</v>
      </c>
      <c r="R36" s="71"/>
      <c r="S36"/>
      <c r="T36"/>
      <c r="U36"/>
    </row>
    <row r="37" spans="1:21" s="49" customFormat="1" ht="16.5" customHeight="1">
      <c r="A37" s="101"/>
      <c r="B37" s="272" t="s">
        <v>170</v>
      </c>
      <c r="C37" s="268" t="s">
        <v>178</v>
      </c>
      <c r="D37" s="175"/>
      <c r="E37" s="197"/>
      <c r="F37" s="197"/>
      <c r="G37" s="197"/>
      <c r="H37" s="197"/>
      <c r="I37" s="179"/>
      <c r="J37" s="197"/>
      <c r="K37" s="197"/>
      <c r="L37" s="197"/>
      <c r="M37" s="197"/>
      <c r="N37" s="197"/>
      <c r="O37" s="197"/>
      <c r="P37" s="197"/>
      <c r="Q37" s="191">
        <f t="shared" si="7"/>
        <v>0</v>
      </c>
      <c r="R37" s="71"/>
      <c r="S37"/>
      <c r="T37"/>
      <c r="U37"/>
    </row>
    <row r="38" spans="1:21" s="49" customFormat="1" ht="20.25" customHeight="1">
      <c r="A38" s="101"/>
      <c r="B38" s="272" t="s">
        <v>171</v>
      </c>
      <c r="C38" s="268" t="s">
        <v>179</v>
      </c>
      <c r="D38" s="175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1">
        <f t="shared" si="7"/>
        <v>0</v>
      </c>
      <c r="R38" s="71"/>
      <c r="S38"/>
      <c r="T38"/>
      <c r="U38"/>
    </row>
    <row r="39" spans="1:21" s="49" customFormat="1" ht="17.25" customHeight="1">
      <c r="A39" s="101"/>
      <c r="B39" s="272" t="s">
        <v>172</v>
      </c>
      <c r="C39" s="268" t="s">
        <v>180</v>
      </c>
      <c r="D39" s="175"/>
      <c r="E39" s="197"/>
      <c r="F39" s="197"/>
      <c r="G39" s="179"/>
      <c r="H39" s="197"/>
      <c r="I39" s="197"/>
      <c r="J39" s="179"/>
      <c r="K39" s="197"/>
      <c r="L39" s="197"/>
      <c r="M39" s="197"/>
      <c r="N39" s="197"/>
      <c r="O39" s="197"/>
      <c r="P39" s="197"/>
      <c r="Q39" s="191">
        <f t="shared" si="7"/>
        <v>0</v>
      </c>
      <c r="R39" s="71"/>
      <c r="S39"/>
      <c r="T39"/>
      <c r="U39"/>
    </row>
    <row r="40" spans="1:21" s="49" customFormat="1" ht="15.75" customHeight="1">
      <c r="A40" s="101"/>
      <c r="B40" s="272" t="s">
        <v>173</v>
      </c>
      <c r="C40" s="268" t="s">
        <v>181</v>
      </c>
      <c r="D40" s="175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1">
        <f>SUM(E40:P40)</f>
        <v>0</v>
      </c>
      <c r="R40" s="71"/>
      <c r="S40"/>
      <c r="T40"/>
      <c r="U40"/>
    </row>
    <row r="41" spans="1:21" s="49" customFormat="1" ht="45" customHeight="1">
      <c r="A41" s="101"/>
      <c r="B41" s="273" t="s">
        <v>36</v>
      </c>
      <c r="C41" s="269" t="s">
        <v>187</v>
      </c>
      <c r="D41" s="175"/>
      <c r="E41" s="183">
        <f>E30-E31</f>
        <v>0</v>
      </c>
      <c r="F41" s="183">
        <f aca="true" t="shared" si="10" ref="F41:O41">F30-F31</f>
        <v>0</v>
      </c>
      <c r="G41" s="183">
        <f t="shared" si="10"/>
        <v>0</v>
      </c>
      <c r="H41" s="183">
        <f t="shared" si="10"/>
        <v>0</v>
      </c>
      <c r="I41" s="183">
        <f t="shared" si="10"/>
        <v>0</v>
      </c>
      <c r="J41" s="183">
        <f t="shared" si="10"/>
        <v>0</v>
      </c>
      <c r="K41" s="183">
        <f t="shared" si="10"/>
        <v>0</v>
      </c>
      <c r="L41" s="183">
        <f t="shared" si="10"/>
        <v>0</v>
      </c>
      <c r="M41" s="183">
        <f t="shared" si="10"/>
        <v>0</v>
      </c>
      <c r="N41" s="183">
        <f t="shared" si="10"/>
        <v>0</v>
      </c>
      <c r="O41" s="183">
        <f t="shared" si="10"/>
        <v>0</v>
      </c>
      <c r="P41" s="183">
        <f>P30-P31</f>
        <v>0</v>
      </c>
      <c r="Q41" s="184">
        <f>SUM(E41:P41)</f>
        <v>0</v>
      </c>
      <c r="R41" s="71"/>
      <c r="S41"/>
      <c r="T41"/>
      <c r="U41"/>
    </row>
    <row r="42" spans="1:21" s="49" customFormat="1" ht="33" customHeight="1">
      <c r="A42" s="101"/>
      <c r="B42" s="196" t="s">
        <v>37</v>
      </c>
      <c r="C42" s="270" t="s">
        <v>182</v>
      </c>
      <c r="D42" s="175"/>
      <c r="E42" s="183">
        <f>E43-E44+E45</f>
        <v>0</v>
      </c>
      <c r="F42" s="183">
        <f>F43-F44+F45</f>
        <v>0</v>
      </c>
      <c r="G42" s="183">
        <f>G43-G44+G45</f>
        <v>0</v>
      </c>
      <c r="H42" s="183">
        <f aca="true" t="shared" si="11" ref="H42:O42">H43-H44+H45</f>
        <v>0</v>
      </c>
      <c r="I42" s="183">
        <f t="shared" si="11"/>
        <v>0</v>
      </c>
      <c r="J42" s="183">
        <f t="shared" si="11"/>
        <v>0</v>
      </c>
      <c r="K42" s="183">
        <f t="shared" si="11"/>
        <v>0</v>
      </c>
      <c r="L42" s="183">
        <f t="shared" si="11"/>
        <v>0</v>
      </c>
      <c r="M42" s="183">
        <f t="shared" si="11"/>
        <v>0</v>
      </c>
      <c r="N42" s="183">
        <f t="shared" si="11"/>
        <v>0</v>
      </c>
      <c r="O42" s="183">
        <f t="shared" si="11"/>
        <v>0</v>
      </c>
      <c r="P42" s="183">
        <f>P43-P44+P45</f>
        <v>0</v>
      </c>
      <c r="Q42" s="184">
        <f>Q43-Q44+Q45</f>
        <v>0</v>
      </c>
      <c r="R42" s="71"/>
      <c r="S42"/>
      <c r="T42"/>
      <c r="U42"/>
    </row>
    <row r="43" spans="1:21" s="40" customFormat="1" ht="16.5" customHeight="1">
      <c r="A43" s="100"/>
      <c r="B43" s="198"/>
      <c r="C43" s="271" t="s">
        <v>188</v>
      </c>
      <c r="D43" s="175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91">
        <f aca="true" t="shared" si="12" ref="Q43:Q48">SUM(E43:P43)</f>
        <v>0</v>
      </c>
      <c r="R43" s="71"/>
      <c r="S43"/>
      <c r="T43"/>
      <c r="U43"/>
    </row>
    <row r="44" spans="1:21" s="40" customFormat="1" ht="18" customHeight="1">
      <c r="A44" s="100"/>
      <c r="B44" s="198"/>
      <c r="C44" s="271" t="s">
        <v>189</v>
      </c>
      <c r="D44" s="175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91">
        <f t="shared" si="12"/>
        <v>0</v>
      </c>
      <c r="R44" s="71"/>
      <c r="S44"/>
      <c r="T44"/>
      <c r="U44"/>
    </row>
    <row r="45" spans="1:21" s="40" customFormat="1" ht="19.5" customHeight="1">
      <c r="A45" s="100"/>
      <c r="B45" s="198"/>
      <c r="C45" s="271" t="s">
        <v>243</v>
      </c>
      <c r="D45" s="175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91">
        <f t="shared" si="12"/>
        <v>0</v>
      </c>
      <c r="R45" s="71"/>
      <c r="S45"/>
      <c r="T45"/>
      <c r="U45"/>
    </row>
    <row r="46" spans="1:21" s="40" customFormat="1" ht="20.25" customHeight="1">
      <c r="A46" s="100"/>
      <c r="B46" s="198" t="s">
        <v>38</v>
      </c>
      <c r="C46" s="271" t="s">
        <v>84</v>
      </c>
      <c r="D46" s="175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91">
        <f t="shared" si="12"/>
        <v>0</v>
      </c>
      <c r="R46" s="71"/>
      <c r="S46"/>
      <c r="T46"/>
      <c r="U46"/>
    </row>
    <row r="47" spans="1:21" s="40" customFormat="1" ht="18.75" customHeight="1">
      <c r="A47" s="100"/>
      <c r="B47" s="198" t="s">
        <v>39</v>
      </c>
      <c r="C47" s="271" t="s">
        <v>85</v>
      </c>
      <c r="D47" s="175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91">
        <f t="shared" si="12"/>
        <v>0</v>
      </c>
      <c r="R47" s="71"/>
      <c r="S47"/>
      <c r="T47"/>
      <c r="U47"/>
    </row>
    <row r="48" spans="1:21" s="40" customFormat="1" ht="21" customHeight="1">
      <c r="A48" s="100"/>
      <c r="B48" s="198" t="s">
        <v>103</v>
      </c>
      <c r="C48" s="271" t="s">
        <v>86</v>
      </c>
      <c r="D48" s="175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91">
        <f t="shared" si="12"/>
        <v>0</v>
      </c>
      <c r="R48" s="71"/>
      <c r="S48"/>
      <c r="T48"/>
      <c r="U48"/>
    </row>
    <row r="49" spans="1:21" s="49" customFormat="1" ht="30" customHeight="1">
      <c r="A49" s="101"/>
      <c r="B49" s="196" t="s">
        <v>104</v>
      </c>
      <c r="C49" s="269" t="s">
        <v>183</v>
      </c>
      <c r="D49" s="175"/>
      <c r="E49" s="176">
        <f>E42+E46+E47+E48</f>
        <v>0</v>
      </c>
      <c r="F49" s="176">
        <f aca="true" t="shared" si="13" ref="F49:O49">F42+F46+F47+F48</f>
        <v>0</v>
      </c>
      <c r="G49" s="176">
        <f t="shared" si="13"/>
        <v>0</v>
      </c>
      <c r="H49" s="176">
        <f t="shared" si="13"/>
        <v>0</v>
      </c>
      <c r="I49" s="176">
        <f t="shared" si="13"/>
        <v>0</v>
      </c>
      <c r="J49" s="176">
        <f t="shared" si="13"/>
        <v>0</v>
      </c>
      <c r="K49" s="176">
        <f t="shared" si="13"/>
        <v>0</v>
      </c>
      <c r="L49" s="176">
        <f t="shared" si="13"/>
        <v>0</v>
      </c>
      <c r="M49" s="176">
        <f t="shared" si="13"/>
        <v>0</v>
      </c>
      <c r="N49" s="176">
        <f t="shared" si="13"/>
        <v>0</v>
      </c>
      <c r="O49" s="176">
        <f t="shared" si="13"/>
        <v>0</v>
      </c>
      <c r="P49" s="176">
        <f>P42+P46+P47+P48</f>
        <v>0</v>
      </c>
      <c r="Q49" s="177">
        <f>Q42+Q46+Q47+Q48</f>
        <v>0</v>
      </c>
      <c r="R49" s="71"/>
      <c r="S49"/>
      <c r="T49"/>
      <c r="U49"/>
    </row>
    <row r="50" spans="1:21" s="45" customFormat="1" ht="36" customHeight="1">
      <c r="A50" s="98"/>
      <c r="B50" s="192" t="s">
        <v>87</v>
      </c>
      <c r="C50" s="23" t="s">
        <v>184</v>
      </c>
      <c r="D50" s="175"/>
      <c r="E50" s="199">
        <f>E41-E49</f>
        <v>0</v>
      </c>
      <c r="F50" s="199">
        <f>F41-F49</f>
        <v>0</v>
      </c>
      <c r="G50" s="199">
        <f aca="true" t="shared" si="14" ref="G50:P50">G41-G49</f>
        <v>0</v>
      </c>
      <c r="H50" s="199">
        <f t="shared" si="14"/>
        <v>0</v>
      </c>
      <c r="I50" s="199">
        <f t="shared" si="14"/>
        <v>0</v>
      </c>
      <c r="J50" s="199">
        <f t="shared" si="14"/>
        <v>0</v>
      </c>
      <c r="K50" s="199">
        <f t="shared" si="14"/>
        <v>0</v>
      </c>
      <c r="L50" s="199">
        <f t="shared" si="14"/>
        <v>0</v>
      </c>
      <c r="M50" s="199">
        <f t="shared" si="14"/>
        <v>0</v>
      </c>
      <c r="N50" s="199">
        <f t="shared" si="14"/>
        <v>0</v>
      </c>
      <c r="O50" s="199">
        <f t="shared" si="14"/>
        <v>0</v>
      </c>
      <c r="P50" s="199">
        <f t="shared" si="14"/>
        <v>0</v>
      </c>
      <c r="Q50" s="258">
        <f>SUM(E50:P50)</f>
        <v>0</v>
      </c>
      <c r="R50" s="71"/>
      <c r="S50"/>
      <c r="T50"/>
      <c r="U50"/>
    </row>
    <row r="51" spans="1:22" s="49" customFormat="1" ht="19.5" customHeight="1">
      <c r="A51" s="101"/>
      <c r="B51" s="173" t="s">
        <v>89</v>
      </c>
      <c r="C51" s="200" t="s">
        <v>24</v>
      </c>
      <c r="D51" s="175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2"/>
      <c r="R51" s="71"/>
      <c r="S51"/>
      <c r="T51"/>
      <c r="U51"/>
      <c r="V51" s="50"/>
    </row>
    <row r="52" spans="1:21" s="45" customFormat="1" ht="18.75" customHeight="1">
      <c r="A52" s="98"/>
      <c r="B52" s="203" t="s">
        <v>88</v>
      </c>
      <c r="C52" s="193" t="s">
        <v>185</v>
      </c>
      <c r="D52" s="175"/>
      <c r="E52" s="204">
        <f>E25+E50</f>
        <v>0</v>
      </c>
      <c r="F52" s="204">
        <f aca="true" t="shared" si="15" ref="F52:O52">F25+F50</f>
        <v>0</v>
      </c>
      <c r="G52" s="204">
        <f t="shared" si="15"/>
        <v>0</v>
      </c>
      <c r="H52" s="204">
        <f t="shared" si="15"/>
        <v>0</v>
      </c>
      <c r="I52" s="204">
        <f t="shared" si="15"/>
        <v>0</v>
      </c>
      <c r="J52" s="204">
        <f t="shared" si="15"/>
        <v>0</v>
      </c>
      <c r="K52" s="204">
        <f t="shared" si="15"/>
        <v>0</v>
      </c>
      <c r="L52" s="204">
        <f t="shared" si="15"/>
        <v>0</v>
      </c>
      <c r="M52" s="204">
        <f t="shared" si="15"/>
        <v>0</v>
      </c>
      <c r="N52" s="204">
        <f t="shared" si="15"/>
        <v>0</v>
      </c>
      <c r="O52" s="204">
        <f t="shared" si="15"/>
        <v>0</v>
      </c>
      <c r="P52" s="204">
        <f>P25+P50</f>
        <v>0</v>
      </c>
      <c r="Q52" s="205">
        <f>Q25+Q50</f>
        <v>0</v>
      </c>
      <c r="R52" s="71"/>
      <c r="S52"/>
      <c r="T52"/>
      <c r="U52"/>
    </row>
    <row r="53" spans="1:28" s="40" customFormat="1" ht="16.5" customHeight="1">
      <c r="A53" s="103"/>
      <c r="B53" s="192" t="s">
        <v>71</v>
      </c>
      <c r="C53" s="264" t="s">
        <v>70</v>
      </c>
      <c r="D53" s="210">
        <f>'FN An 2 I '!Q54</f>
        <v>0</v>
      </c>
      <c r="E53" s="204">
        <f>D53</f>
        <v>0</v>
      </c>
      <c r="F53" s="204">
        <f aca="true" t="shared" si="16" ref="F53:P53">E54</f>
        <v>0</v>
      </c>
      <c r="G53" s="204">
        <f t="shared" si="16"/>
        <v>0</v>
      </c>
      <c r="H53" s="204">
        <f>G54</f>
        <v>0</v>
      </c>
      <c r="I53" s="204">
        <f t="shared" si="16"/>
        <v>0</v>
      </c>
      <c r="J53" s="204">
        <f t="shared" si="16"/>
        <v>0</v>
      </c>
      <c r="K53" s="204">
        <f t="shared" si="16"/>
        <v>0</v>
      </c>
      <c r="L53" s="204">
        <f t="shared" si="16"/>
        <v>0</v>
      </c>
      <c r="M53" s="204">
        <f t="shared" si="16"/>
        <v>0</v>
      </c>
      <c r="N53" s="204">
        <f t="shared" si="16"/>
        <v>0</v>
      </c>
      <c r="O53" s="204">
        <f t="shared" si="16"/>
        <v>0</v>
      </c>
      <c r="P53" s="204">
        <f t="shared" si="16"/>
        <v>0</v>
      </c>
      <c r="Q53" s="262">
        <f>D53</f>
        <v>0</v>
      </c>
      <c r="R53" s="71"/>
      <c r="S53"/>
      <c r="T53"/>
      <c r="U53"/>
      <c r="V53" s="51"/>
      <c r="W53" s="51"/>
      <c r="X53" s="51"/>
      <c r="Y53" s="51"/>
      <c r="Z53" s="51"/>
      <c r="AA53" s="51"/>
      <c r="AB53" s="51"/>
    </row>
    <row r="54" spans="1:21" s="45" customFormat="1" ht="30" customHeight="1">
      <c r="A54" s="104"/>
      <c r="B54" s="206" t="s">
        <v>186</v>
      </c>
      <c r="C54" s="207" t="s">
        <v>190</v>
      </c>
      <c r="D54" s="208">
        <f>SUM(D53)</f>
        <v>0</v>
      </c>
      <c r="E54" s="208">
        <f>E52+E53</f>
        <v>0</v>
      </c>
      <c r="F54" s="208">
        <f>F52+F53</f>
        <v>0</v>
      </c>
      <c r="G54" s="208">
        <f aca="true" t="shared" si="17" ref="G54:O54">G52+G53</f>
        <v>0</v>
      </c>
      <c r="H54" s="208">
        <f t="shared" si="17"/>
        <v>0</v>
      </c>
      <c r="I54" s="208">
        <f t="shared" si="17"/>
        <v>0</v>
      </c>
      <c r="J54" s="208">
        <f t="shared" si="17"/>
        <v>0</v>
      </c>
      <c r="K54" s="208">
        <f t="shared" si="17"/>
        <v>0</v>
      </c>
      <c r="L54" s="208">
        <f t="shared" si="17"/>
        <v>0</v>
      </c>
      <c r="M54" s="208">
        <f t="shared" si="17"/>
        <v>0</v>
      </c>
      <c r="N54" s="208">
        <f t="shared" si="17"/>
        <v>0</v>
      </c>
      <c r="O54" s="208">
        <f t="shared" si="17"/>
        <v>0</v>
      </c>
      <c r="P54" s="208">
        <f>P52+P53</f>
        <v>0</v>
      </c>
      <c r="Q54" s="209">
        <f>Q52+Q53</f>
        <v>0</v>
      </c>
      <c r="R54" s="71"/>
      <c r="S54"/>
      <c r="T54"/>
      <c r="U54"/>
    </row>
    <row r="55" spans="1:21" s="40" customFormat="1" ht="12.75">
      <c r="A55" s="94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0" customFormat="1" ht="12.75">
      <c r="A1" s="33"/>
      <c r="B1" s="31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</row>
    <row r="2" spans="1:13" s="41" customFormat="1" ht="21" customHeight="1">
      <c r="A2" s="95"/>
      <c r="B2" s="357" t="s">
        <v>253</v>
      </c>
      <c r="C2" s="358"/>
      <c r="D2" s="358"/>
      <c r="E2" s="358"/>
      <c r="F2" s="359"/>
      <c r="G2" s="351" t="s">
        <v>141</v>
      </c>
      <c r="H2" s="352"/>
      <c r="I2" s="353"/>
      <c r="J2" s="71"/>
      <c r="K2" s="22"/>
      <c r="L2" s="22"/>
      <c r="M2" s="22"/>
    </row>
    <row r="3" spans="1:13" s="41" customFormat="1" ht="18.75" customHeight="1">
      <c r="A3" s="96"/>
      <c r="B3" s="360"/>
      <c r="C3" s="361"/>
      <c r="D3" s="361"/>
      <c r="E3" s="361"/>
      <c r="F3" s="362"/>
      <c r="G3" s="354"/>
      <c r="H3" s="355"/>
      <c r="I3" s="356"/>
      <c r="J3" s="71"/>
      <c r="K3" s="22"/>
      <c r="L3" s="22"/>
      <c r="M3" s="22"/>
    </row>
    <row r="4" spans="1:13" s="41" customFormat="1" ht="15.75">
      <c r="A4" s="96"/>
      <c r="B4" s="34"/>
      <c r="C4" s="23" t="s">
        <v>249</v>
      </c>
      <c r="D4" s="28"/>
      <c r="E4" s="363"/>
      <c r="F4" s="364"/>
      <c r="G4" s="364"/>
      <c r="H4" s="364"/>
      <c r="I4" s="365"/>
      <c r="J4" s="71"/>
      <c r="K4"/>
      <c r="L4"/>
      <c r="M4"/>
    </row>
    <row r="5" spans="1:13" s="41" customFormat="1" ht="24" customHeight="1">
      <c r="A5" s="96"/>
      <c r="B5" s="35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2" t="s">
        <v>107</v>
      </c>
      <c r="J5" s="71"/>
      <c r="K5"/>
      <c r="L5"/>
      <c r="M5"/>
    </row>
    <row r="6" spans="1:13" s="42" customFormat="1" ht="24" customHeight="1">
      <c r="A6" s="97"/>
      <c r="B6" s="192" t="s">
        <v>19</v>
      </c>
      <c r="C6" s="329" t="s">
        <v>20</v>
      </c>
      <c r="D6" s="330"/>
      <c r="E6" s="330"/>
      <c r="F6" s="330"/>
      <c r="G6" s="330"/>
      <c r="H6" s="330"/>
      <c r="I6" s="331"/>
      <c r="J6" s="71"/>
      <c r="K6"/>
      <c r="L6"/>
      <c r="M6"/>
    </row>
    <row r="7" spans="1:13" s="42" customFormat="1" ht="21.75" customHeight="1">
      <c r="A7" s="97"/>
      <c r="B7" s="173" t="s">
        <v>21</v>
      </c>
      <c r="C7" s="174" t="s">
        <v>74</v>
      </c>
      <c r="D7" s="175"/>
      <c r="E7" s="211">
        <f>SUM(E8:E10)+E13</f>
        <v>0</v>
      </c>
      <c r="F7" s="211">
        <f>SUM(F8:F10)+F13</f>
        <v>0</v>
      </c>
      <c r="G7" s="211">
        <f>SUM(G8:G10)+G13</f>
        <v>0</v>
      </c>
      <c r="H7" s="211">
        <f>SUM(H8:H10)+H13</f>
        <v>0</v>
      </c>
      <c r="I7" s="259">
        <f>SUM(I8:I10)+I13</f>
        <v>0</v>
      </c>
      <c r="J7" s="71"/>
      <c r="K7"/>
      <c r="L7"/>
      <c r="M7"/>
    </row>
    <row r="8" spans="1:34" s="41" customFormat="1" ht="32.25" customHeight="1">
      <c r="A8" s="96"/>
      <c r="B8" s="178"/>
      <c r="C8" s="271" t="s">
        <v>159</v>
      </c>
      <c r="D8" s="175"/>
      <c r="E8" s="179"/>
      <c r="F8" s="179"/>
      <c r="G8" s="179"/>
      <c r="H8" s="179"/>
      <c r="I8" s="260"/>
      <c r="J8" s="71"/>
      <c r="K8"/>
      <c r="L8"/>
      <c r="M8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s="41" customFormat="1" ht="16.5" customHeight="1">
      <c r="A9" s="96"/>
      <c r="B9" s="178"/>
      <c r="C9" s="180" t="s">
        <v>56</v>
      </c>
      <c r="D9" s="175"/>
      <c r="E9" s="179"/>
      <c r="F9" s="179"/>
      <c r="G9" s="179"/>
      <c r="H9" s="179"/>
      <c r="I9" s="260"/>
      <c r="J9" s="71"/>
      <c r="K9"/>
      <c r="L9"/>
      <c r="M9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s="41" customFormat="1" ht="30.75" customHeight="1">
      <c r="A10" s="96"/>
      <c r="B10" s="178"/>
      <c r="C10" s="180" t="s">
        <v>57</v>
      </c>
      <c r="D10" s="175"/>
      <c r="E10" s="117">
        <f>SUM(E11:E12)</f>
        <v>0</v>
      </c>
      <c r="F10" s="117">
        <f>SUM(F11:F12)</f>
        <v>0</v>
      </c>
      <c r="G10" s="117">
        <f>SUM(G11:G12)</f>
        <v>0</v>
      </c>
      <c r="H10" s="117">
        <f>SUM(H11:H12)</f>
        <v>0</v>
      </c>
      <c r="I10" s="133">
        <f>SUM(I11:I12)</f>
        <v>0</v>
      </c>
      <c r="J10" s="71"/>
      <c r="K10"/>
      <c r="L10"/>
      <c r="M10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34" s="41" customFormat="1" ht="15.75" customHeight="1">
      <c r="A11" s="96"/>
      <c r="B11" s="178"/>
      <c r="C11" s="181" t="s">
        <v>195</v>
      </c>
      <c r="D11" s="182"/>
      <c r="E11" s="179"/>
      <c r="F11" s="179"/>
      <c r="G11" s="179"/>
      <c r="H11" s="179"/>
      <c r="I11" s="260"/>
      <c r="J11" s="71"/>
      <c r="K11"/>
      <c r="L11"/>
      <c r="M1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s="41" customFormat="1" ht="30" customHeight="1">
      <c r="A12" s="96"/>
      <c r="B12" s="178"/>
      <c r="C12" s="180" t="s">
        <v>233</v>
      </c>
      <c r="D12" s="182"/>
      <c r="E12" s="179"/>
      <c r="F12" s="179"/>
      <c r="G12" s="179"/>
      <c r="H12" s="179"/>
      <c r="I12" s="260"/>
      <c r="J12" s="71"/>
      <c r="K12"/>
      <c r="L12"/>
      <c r="M1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34" s="41" customFormat="1" ht="15.75" customHeight="1">
      <c r="A13" s="96"/>
      <c r="B13" s="178"/>
      <c r="C13" s="271" t="s">
        <v>191</v>
      </c>
      <c r="D13" s="175"/>
      <c r="E13" s="179"/>
      <c r="F13" s="179"/>
      <c r="G13" s="179"/>
      <c r="H13" s="179"/>
      <c r="I13" s="260"/>
      <c r="J13" s="71"/>
      <c r="K13"/>
      <c r="L13"/>
      <c r="M1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</row>
    <row r="14" spans="1:13" s="42" customFormat="1" ht="31.5">
      <c r="A14" s="97"/>
      <c r="B14" s="173" t="s">
        <v>58</v>
      </c>
      <c r="C14" s="174" t="s">
        <v>144</v>
      </c>
      <c r="D14" s="175"/>
      <c r="E14" s="176">
        <f>SUM(E15:E17)</f>
        <v>0</v>
      </c>
      <c r="F14" s="176">
        <f>SUM(F15:F17)</f>
        <v>0</v>
      </c>
      <c r="G14" s="176">
        <f>SUM(G15:G17)</f>
        <v>0</v>
      </c>
      <c r="H14" s="176">
        <f>SUM(H15:H17)</f>
        <v>0</v>
      </c>
      <c r="I14" s="177">
        <f>SUM(I15:I17)</f>
        <v>0</v>
      </c>
      <c r="J14" s="71"/>
      <c r="K14"/>
      <c r="L14"/>
      <c r="M14"/>
    </row>
    <row r="15" spans="1:13" s="41" customFormat="1" ht="15.75" customHeight="1">
      <c r="A15" s="96"/>
      <c r="B15" s="178"/>
      <c r="C15" s="180" t="s">
        <v>59</v>
      </c>
      <c r="D15" s="175"/>
      <c r="E15" s="179"/>
      <c r="F15" s="179"/>
      <c r="G15" s="179"/>
      <c r="H15" s="179"/>
      <c r="I15" s="260"/>
      <c r="J15" s="71"/>
      <c r="K15"/>
      <c r="L15"/>
      <c r="M15"/>
    </row>
    <row r="16" spans="1:13" s="41" customFormat="1" ht="29.25" customHeight="1">
      <c r="A16" s="96"/>
      <c r="B16" s="178"/>
      <c r="C16" s="180" t="s">
        <v>4</v>
      </c>
      <c r="D16" s="175"/>
      <c r="E16" s="179"/>
      <c r="F16" s="179"/>
      <c r="G16" s="179"/>
      <c r="H16" s="179"/>
      <c r="I16" s="260"/>
      <c r="J16" s="71"/>
      <c r="K16"/>
      <c r="L16"/>
      <c r="M16"/>
    </row>
    <row r="17" spans="1:14" s="41" customFormat="1" ht="15.75" customHeight="1">
      <c r="A17" s="96"/>
      <c r="B17" s="178"/>
      <c r="C17" s="180" t="s">
        <v>67</v>
      </c>
      <c r="D17" s="175"/>
      <c r="E17" s="179"/>
      <c r="F17" s="179"/>
      <c r="G17" s="179"/>
      <c r="H17" s="179"/>
      <c r="I17" s="260"/>
      <c r="J17" s="71"/>
      <c r="K17"/>
      <c r="L17"/>
      <c r="M17"/>
      <c r="N17" s="44" t="e">
        <f>SUM(#REF!-#REF!-#REF!-#REF!)</f>
        <v>#REF!</v>
      </c>
    </row>
    <row r="18" spans="1:13" s="45" customFormat="1" ht="31.5">
      <c r="A18" s="98"/>
      <c r="B18" s="173" t="s">
        <v>5</v>
      </c>
      <c r="C18" s="174" t="s">
        <v>146</v>
      </c>
      <c r="D18" s="175"/>
      <c r="E18" s="183">
        <f>E19+E22</f>
        <v>0</v>
      </c>
      <c r="F18" s="183">
        <f>F19+F22</f>
        <v>0</v>
      </c>
      <c r="G18" s="183">
        <f>G19+G22</f>
        <v>0</v>
      </c>
      <c r="H18" s="183">
        <f>H19+H22</f>
        <v>0</v>
      </c>
      <c r="I18" s="184">
        <f>I19+I22</f>
        <v>0</v>
      </c>
      <c r="J18" s="71"/>
      <c r="K18"/>
      <c r="L18"/>
      <c r="M18"/>
    </row>
    <row r="19" spans="1:28" s="47" customFormat="1" ht="30" customHeight="1">
      <c r="A19" s="99"/>
      <c r="B19" s="185"/>
      <c r="C19" s="186" t="s">
        <v>147</v>
      </c>
      <c r="D19" s="187"/>
      <c r="E19" s="188">
        <f>SUM(E20:E21)</f>
        <v>0</v>
      </c>
      <c r="F19" s="188">
        <f>SUM(F20:F21)</f>
        <v>0</v>
      </c>
      <c r="G19" s="188">
        <f>SUM(G20:G21)</f>
        <v>0</v>
      </c>
      <c r="H19" s="188">
        <f>SUM(H20:H21)</f>
        <v>0</v>
      </c>
      <c r="I19" s="189">
        <f>SUM(I20:I21)</f>
        <v>0</v>
      </c>
      <c r="J19" s="71"/>
      <c r="K19"/>
      <c r="L19"/>
      <c r="M19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s="40" customFormat="1" ht="18" customHeight="1">
      <c r="A20" s="100"/>
      <c r="B20" s="178"/>
      <c r="C20" s="190" t="s">
        <v>196</v>
      </c>
      <c r="D20" s="175"/>
      <c r="E20" s="179"/>
      <c r="F20" s="179"/>
      <c r="G20" s="179"/>
      <c r="H20" s="179"/>
      <c r="I20" s="260"/>
      <c r="J20" s="71"/>
      <c r="K20"/>
      <c r="L20"/>
      <c r="M20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s="40" customFormat="1" ht="30" customHeight="1">
      <c r="A21" s="100"/>
      <c r="B21" s="178"/>
      <c r="C21" s="190" t="s">
        <v>236</v>
      </c>
      <c r="D21" s="175"/>
      <c r="E21" s="179"/>
      <c r="F21" s="179"/>
      <c r="G21" s="179"/>
      <c r="H21" s="179"/>
      <c r="I21" s="260"/>
      <c r="J21" s="71"/>
      <c r="K21"/>
      <c r="L21"/>
      <c r="M21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s="47" customFormat="1" ht="29.25" customHeight="1">
      <c r="A22" s="99"/>
      <c r="B22" s="185"/>
      <c r="C22" s="186" t="s">
        <v>148</v>
      </c>
      <c r="D22" s="175"/>
      <c r="E22" s="188">
        <f>SUM(E23:E24)</f>
        <v>0</v>
      </c>
      <c r="F22" s="188">
        <f>SUM(F23:F24)</f>
        <v>0</v>
      </c>
      <c r="G22" s="188">
        <f>SUM(G23:G24)</f>
        <v>0</v>
      </c>
      <c r="H22" s="188">
        <f>SUM(H23:H24)</f>
        <v>0</v>
      </c>
      <c r="I22" s="189">
        <f>SUM(I23:I24)</f>
        <v>0</v>
      </c>
      <c r="J22" s="71"/>
      <c r="K22"/>
      <c r="L22"/>
      <c r="M22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s="40" customFormat="1" ht="18.75" customHeight="1">
      <c r="A23" s="100"/>
      <c r="B23" s="178"/>
      <c r="C23" s="186" t="s">
        <v>197</v>
      </c>
      <c r="D23" s="175"/>
      <c r="E23" s="118"/>
      <c r="F23" s="118"/>
      <c r="G23" s="118"/>
      <c r="H23" s="118"/>
      <c r="I23" s="119"/>
      <c r="J23" s="71"/>
      <c r="K23"/>
      <c r="L23"/>
      <c r="M23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28" s="40" customFormat="1" ht="29.25" customHeight="1">
      <c r="A24" s="100"/>
      <c r="B24" s="178"/>
      <c r="C24" s="186" t="s">
        <v>237</v>
      </c>
      <c r="D24" s="175"/>
      <c r="E24" s="179"/>
      <c r="F24" s="179"/>
      <c r="G24" s="179"/>
      <c r="H24" s="179"/>
      <c r="I24" s="119"/>
      <c r="J24" s="71"/>
      <c r="K24"/>
      <c r="L24"/>
      <c r="M24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13" s="45" customFormat="1" ht="32.25" customHeight="1">
      <c r="A25" s="98"/>
      <c r="B25" s="192" t="s">
        <v>149</v>
      </c>
      <c r="C25" s="193" t="s">
        <v>145</v>
      </c>
      <c r="D25" s="175"/>
      <c r="E25" s="194">
        <f>E7-E14-E18</f>
        <v>0</v>
      </c>
      <c r="F25" s="194">
        <f>F7-F14-F18</f>
        <v>0</v>
      </c>
      <c r="G25" s="194">
        <f>G7-G14-G18</f>
        <v>0</v>
      </c>
      <c r="H25" s="194">
        <f>H7-H14-H18</f>
        <v>0</v>
      </c>
      <c r="I25" s="195">
        <f>I7-I14-I18</f>
        <v>0</v>
      </c>
      <c r="J25" s="71"/>
      <c r="K25"/>
      <c r="L25"/>
      <c r="M25"/>
    </row>
    <row r="26" spans="1:13" s="49" customFormat="1" ht="25.5" customHeight="1">
      <c r="A26" s="101"/>
      <c r="B26" s="192" t="s">
        <v>31</v>
      </c>
      <c r="C26" s="329" t="s">
        <v>150</v>
      </c>
      <c r="D26" s="330"/>
      <c r="E26" s="330"/>
      <c r="F26" s="330"/>
      <c r="G26" s="330"/>
      <c r="H26" s="330"/>
      <c r="I26" s="331"/>
      <c r="J26" s="71"/>
      <c r="K26"/>
      <c r="L26"/>
      <c r="M26"/>
    </row>
    <row r="27" spans="1:13" s="49" customFormat="1" ht="18" customHeight="1">
      <c r="A27" s="101"/>
      <c r="B27" s="178" t="s">
        <v>30</v>
      </c>
      <c r="C27" s="186" t="s">
        <v>161</v>
      </c>
      <c r="D27" s="175"/>
      <c r="E27" s="197"/>
      <c r="F27" s="197"/>
      <c r="G27" s="197"/>
      <c r="H27" s="197"/>
      <c r="I27" s="261"/>
      <c r="J27" s="71"/>
      <c r="K27"/>
      <c r="L27"/>
      <c r="M27"/>
    </row>
    <row r="28" spans="1:13" s="40" customFormat="1" ht="18.75" customHeight="1">
      <c r="A28" s="102"/>
      <c r="B28" s="178" t="s">
        <v>32</v>
      </c>
      <c r="C28" s="186" t="s">
        <v>151</v>
      </c>
      <c r="D28" s="175"/>
      <c r="E28" s="179"/>
      <c r="F28" s="197"/>
      <c r="G28" s="197"/>
      <c r="H28" s="197"/>
      <c r="I28" s="261"/>
      <c r="J28" s="71"/>
      <c r="K28"/>
      <c r="L28"/>
      <c r="M28"/>
    </row>
    <row r="29" spans="1:13" s="40" customFormat="1" ht="17.25" customHeight="1">
      <c r="A29" s="102"/>
      <c r="B29" s="178" t="s">
        <v>33</v>
      </c>
      <c r="C29" s="186" t="s">
        <v>35</v>
      </c>
      <c r="D29" s="175"/>
      <c r="E29" s="179"/>
      <c r="F29" s="179"/>
      <c r="G29" s="179"/>
      <c r="H29" s="179"/>
      <c r="I29" s="260"/>
      <c r="J29" s="71"/>
      <c r="K29"/>
      <c r="L29"/>
      <c r="M29"/>
    </row>
    <row r="30" spans="1:13" s="40" customFormat="1" ht="15.75" customHeight="1">
      <c r="A30" s="102"/>
      <c r="B30" s="173" t="s">
        <v>34</v>
      </c>
      <c r="C30" s="200" t="s">
        <v>162</v>
      </c>
      <c r="D30" s="175"/>
      <c r="E30" s="183">
        <f>SUM(E27:E29)</f>
        <v>0</v>
      </c>
      <c r="F30" s="183">
        <f>SUM(F27:F29)</f>
        <v>0</v>
      </c>
      <c r="G30" s="183">
        <f>SUM(G27:G29)</f>
        <v>0</v>
      </c>
      <c r="H30" s="183">
        <f>SUM(H27:H29)</f>
        <v>0</v>
      </c>
      <c r="I30" s="184">
        <f>SUM(I27:I29)</f>
        <v>0</v>
      </c>
      <c r="J30" s="71"/>
      <c r="K30"/>
      <c r="L30"/>
      <c r="M30"/>
    </row>
    <row r="31" spans="1:13" s="40" customFormat="1" ht="30.75" customHeight="1">
      <c r="A31" s="102"/>
      <c r="B31" s="173" t="s">
        <v>19</v>
      </c>
      <c r="C31" s="200" t="s">
        <v>163</v>
      </c>
      <c r="D31" s="175"/>
      <c r="E31" s="183">
        <f>SUM(E32:E40)</f>
        <v>0</v>
      </c>
      <c r="F31" s="183">
        <f>SUM(F32:F40)</f>
        <v>0</v>
      </c>
      <c r="G31" s="183">
        <f>SUM(G32:G40)</f>
        <v>0</v>
      </c>
      <c r="H31" s="183">
        <f>SUM(H32:H40)</f>
        <v>0</v>
      </c>
      <c r="I31" s="184">
        <f>SUM(I32:I40)</f>
        <v>0</v>
      </c>
      <c r="J31" s="71"/>
      <c r="K31"/>
      <c r="L31"/>
      <c r="M31"/>
    </row>
    <row r="32" spans="1:13" s="40" customFormat="1" ht="15.75" customHeight="1">
      <c r="A32" s="102"/>
      <c r="B32" s="178" t="s">
        <v>164</v>
      </c>
      <c r="C32" s="186" t="s">
        <v>165</v>
      </c>
      <c r="D32" s="175"/>
      <c r="E32" s="197"/>
      <c r="F32" s="197"/>
      <c r="G32" s="197"/>
      <c r="H32" s="197"/>
      <c r="I32" s="261"/>
      <c r="J32" s="71"/>
      <c r="K32"/>
      <c r="L32"/>
      <c r="M32"/>
    </row>
    <row r="33" spans="1:13" s="40" customFormat="1" ht="15.75" customHeight="1">
      <c r="A33" s="102"/>
      <c r="B33" s="178" t="s">
        <v>166</v>
      </c>
      <c r="C33" s="186" t="s">
        <v>174</v>
      </c>
      <c r="D33" s="175"/>
      <c r="E33" s="197"/>
      <c r="F33" s="197"/>
      <c r="G33" s="197"/>
      <c r="H33" s="197"/>
      <c r="I33" s="261"/>
      <c r="J33" s="71"/>
      <c r="K33"/>
      <c r="L33"/>
      <c r="M33"/>
    </row>
    <row r="34" spans="1:13" s="40" customFormat="1" ht="15.75" customHeight="1">
      <c r="A34" s="102"/>
      <c r="B34" s="178" t="s">
        <v>167</v>
      </c>
      <c r="C34" s="186" t="s">
        <v>192</v>
      </c>
      <c r="D34" s="175"/>
      <c r="E34" s="197"/>
      <c r="F34" s="197"/>
      <c r="G34" s="197"/>
      <c r="H34" s="197"/>
      <c r="I34" s="261"/>
      <c r="J34" s="71"/>
      <c r="K34"/>
      <c r="L34"/>
      <c r="M34"/>
    </row>
    <row r="35" spans="1:13" s="40" customFormat="1" ht="15.75" customHeight="1">
      <c r="A35" s="102"/>
      <c r="B35" s="178" t="s">
        <v>168</v>
      </c>
      <c r="C35" s="186" t="s">
        <v>176</v>
      </c>
      <c r="D35" s="175"/>
      <c r="E35" s="197"/>
      <c r="F35" s="179"/>
      <c r="G35" s="197"/>
      <c r="H35" s="197"/>
      <c r="I35" s="261"/>
      <c r="J35" s="71"/>
      <c r="K35"/>
      <c r="L35"/>
      <c r="M35"/>
    </row>
    <row r="36" spans="1:13" s="40" customFormat="1" ht="15.75" customHeight="1">
      <c r="A36" s="102"/>
      <c r="B36" s="178" t="s">
        <v>169</v>
      </c>
      <c r="C36" s="186" t="s">
        <v>177</v>
      </c>
      <c r="D36" s="175"/>
      <c r="E36" s="197"/>
      <c r="F36" s="197"/>
      <c r="G36" s="197"/>
      <c r="H36" s="179"/>
      <c r="I36" s="261"/>
      <c r="J36" s="71"/>
      <c r="K36"/>
      <c r="L36"/>
      <c r="M36"/>
    </row>
    <row r="37" spans="1:13" s="40" customFormat="1" ht="15.75" customHeight="1">
      <c r="A37" s="102"/>
      <c r="B37" s="178" t="s">
        <v>170</v>
      </c>
      <c r="C37" s="186" t="s">
        <v>178</v>
      </c>
      <c r="D37" s="175"/>
      <c r="E37" s="197"/>
      <c r="F37" s="197"/>
      <c r="G37" s="197"/>
      <c r="H37" s="197"/>
      <c r="I37" s="261"/>
      <c r="J37" s="71"/>
      <c r="K37"/>
      <c r="L37"/>
      <c r="M37"/>
    </row>
    <row r="38" spans="1:13" s="40" customFormat="1" ht="15.75" customHeight="1">
      <c r="A38" s="102"/>
      <c r="B38" s="178" t="s">
        <v>171</v>
      </c>
      <c r="C38" s="186" t="s">
        <v>179</v>
      </c>
      <c r="D38" s="175"/>
      <c r="E38" s="197"/>
      <c r="F38" s="197"/>
      <c r="G38" s="197"/>
      <c r="H38" s="197"/>
      <c r="I38" s="260"/>
      <c r="J38" s="71"/>
      <c r="K38"/>
      <c r="L38"/>
      <c r="M38"/>
    </row>
    <row r="39" spans="1:13" s="40" customFormat="1" ht="15.75" customHeight="1">
      <c r="A39" s="102"/>
      <c r="B39" s="178" t="s">
        <v>172</v>
      </c>
      <c r="C39" s="186" t="s">
        <v>180</v>
      </c>
      <c r="D39" s="175"/>
      <c r="E39" s="197"/>
      <c r="F39" s="197"/>
      <c r="G39" s="197"/>
      <c r="H39" s="197"/>
      <c r="I39" s="261"/>
      <c r="J39" s="71"/>
      <c r="K39"/>
      <c r="L39"/>
      <c r="M39"/>
    </row>
    <row r="40" spans="1:13" s="40" customFormat="1" ht="15.75" customHeight="1">
      <c r="A40" s="102"/>
      <c r="B40" s="178" t="s">
        <v>173</v>
      </c>
      <c r="C40" s="186" t="s">
        <v>181</v>
      </c>
      <c r="D40" s="175"/>
      <c r="E40" s="197"/>
      <c r="F40" s="197"/>
      <c r="G40" s="197"/>
      <c r="H40" s="197"/>
      <c r="I40" s="261"/>
      <c r="J40" s="71"/>
      <c r="K40"/>
      <c r="L40"/>
      <c r="M40"/>
    </row>
    <row r="41" spans="1:13" s="45" customFormat="1" ht="47.25">
      <c r="A41" s="98"/>
      <c r="B41" s="196" t="s">
        <v>36</v>
      </c>
      <c r="C41" s="212" t="s">
        <v>187</v>
      </c>
      <c r="D41" s="175"/>
      <c r="E41" s="176">
        <f>E30-E31</f>
        <v>0</v>
      </c>
      <c r="F41" s="176">
        <f>F30-F31</f>
        <v>0</v>
      </c>
      <c r="G41" s="176">
        <f>G30-G31</f>
        <v>0</v>
      </c>
      <c r="H41" s="176">
        <f>H30-H31</f>
        <v>0</v>
      </c>
      <c r="I41" s="177">
        <f>I30-I31</f>
        <v>0</v>
      </c>
      <c r="J41" s="71"/>
      <c r="K41"/>
      <c r="L41"/>
      <c r="M41"/>
    </row>
    <row r="42" spans="1:13" s="49" customFormat="1" ht="31.5">
      <c r="A42" s="101"/>
      <c r="B42" s="196" t="s">
        <v>37</v>
      </c>
      <c r="C42" s="213" t="s">
        <v>211</v>
      </c>
      <c r="D42" s="175"/>
      <c r="E42" s="183">
        <f>E43-E44+E45</f>
        <v>0</v>
      </c>
      <c r="F42" s="183">
        <f>F43-F44+F45</f>
        <v>0</v>
      </c>
      <c r="G42" s="183">
        <f>G43-G44+G45</f>
        <v>0</v>
      </c>
      <c r="H42" s="183">
        <f>H43-H44+H45</f>
        <v>0</v>
      </c>
      <c r="I42" s="184">
        <f>I43-I44+I45</f>
        <v>0</v>
      </c>
      <c r="J42" s="71"/>
      <c r="K42"/>
      <c r="L42"/>
      <c r="M42"/>
    </row>
    <row r="43" spans="1:13" s="40" customFormat="1" ht="15.75" customHeight="1">
      <c r="A43" s="100"/>
      <c r="B43" s="198"/>
      <c r="C43" s="214" t="s">
        <v>188</v>
      </c>
      <c r="D43" s="175"/>
      <c r="E43" s="197"/>
      <c r="F43" s="197"/>
      <c r="G43" s="197"/>
      <c r="H43" s="197"/>
      <c r="I43" s="261"/>
      <c r="J43" s="71"/>
      <c r="K43"/>
      <c r="L43"/>
      <c r="M43"/>
    </row>
    <row r="44" spans="1:13" s="40" customFormat="1" ht="15.75" customHeight="1">
      <c r="A44" s="100"/>
      <c r="B44" s="198"/>
      <c r="C44" s="214" t="s">
        <v>189</v>
      </c>
      <c r="D44" s="175"/>
      <c r="E44" s="197"/>
      <c r="F44" s="197"/>
      <c r="G44" s="179"/>
      <c r="H44" s="179"/>
      <c r="I44" s="261"/>
      <c r="J44" s="71"/>
      <c r="K44"/>
      <c r="L44"/>
      <c r="M44"/>
    </row>
    <row r="45" spans="1:13" s="40" customFormat="1" ht="15.75" customHeight="1">
      <c r="A45" s="100"/>
      <c r="B45" s="198"/>
      <c r="C45" s="214" t="s">
        <v>209</v>
      </c>
      <c r="D45" s="175"/>
      <c r="E45" s="179"/>
      <c r="F45" s="197"/>
      <c r="G45" s="197"/>
      <c r="H45" s="197"/>
      <c r="I45" s="261"/>
      <c r="J45" s="71"/>
      <c r="K45"/>
      <c r="L45"/>
      <c r="M45"/>
    </row>
    <row r="46" spans="1:13" s="40" customFormat="1" ht="16.5" customHeight="1">
      <c r="A46" s="100"/>
      <c r="B46" s="198" t="s">
        <v>38</v>
      </c>
      <c r="C46" s="214" t="s">
        <v>84</v>
      </c>
      <c r="D46" s="175"/>
      <c r="E46" s="197"/>
      <c r="F46" s="179"/>
      <c r="G46" s="179"/>
      <c r="H46" s="179"/>
      <c r="I46" s="260"/>
      <c r="J46" s="71"/>
      <c r="K46"/>
      <c r="L46"/>
      <c r="M46"/>
    </row>
    <row r="47" spans="1:13" s="40" customFormat="1" ht="15.75" customHeight="1">
      <c r="A47" s="100"/>
      <c r="B47" s="198" t="s">
        <v>39</v>
      </c>
      <c r="C47" s="214" t="s">
        <v>85</v>
      </c>
      <c r="D47" s="175"/>
      <c r="E47" s="179"/>
      <c r="F47" s="197"/>
      <c r="G47" s="197"/>
      <c r="H47" s="197"/>
      <c r="I47" s="261"/>
      <c r="J47" s="71"/>
      <c r="K47"/>
      <c r="L47"/>
      <c r="M47"/>
    </row>
    <row r="48" spans="1:13" s="40" customFormat="1" ht="15.75" customHeight="1">
      <c r="A48" s="100"/>
      <c r="B48" s="198" t="s">
        <v>103</v>
      </c>
      <c r="C48" s="214" t="s">
        <v>86</v>
      </c>
      <c r="D48" s="175"/>
      <c r="E48" s="197"/>
      <c r="F48" s="197"/>
      <c r="G48" s="197"/>
      <c r="H48" s="197"/>
      <c r="I48" s="261"/>
      <c r="J48" s="71"/>
      <c r="K48"/>
      <c r="L48"/>
      <c r="M48"/>
    </row>
    <row r="49" spans="1:13" s="49" customFormat="1" ht="15.75" customHeight="1">
      <c r="A49" s="101"/>
      <c r="B49" s="196" t="s">
        <v>104</v>
      </c>
      <c r="C49" s="212" t="s">
        <v>199</v>
      </c>
      <c r="D49" s="175"/>
      <c r="E49" s="176">
        <f>E42+E46+E47+E48</f>
        <v>0</v>
      </c>
      <c r="F49" s="176">
        <f>F42+F46+F47+F48</f>
        <v>0</v>
      </c>
      <c r="G49" s="176">
        <f>G42+G46+G47+G48</f>
        <v>0</v>
      </c>
      <c r="H49" s="176">
        <f>H42+H46+H47+H48</f>
        <v>0</v>
      </c>
      <c r="I49" s="177">
        <f>I42+I46+I47+I48</f>
        <v>0</v>
      </c>
      <c r="J49" s="71"/>
      <c r="K49"/>
      <c r="L49"/>
      <c r="M49"/>
    </row>
    <row r="50" spans="1:13" s="45" customFormat="1" ht="31.5" customHeight="1">
      <c r="A50" s="98"/>
      <c r="B50" s="203" t="s">
        <v>87</v>
      </c>
      <c r="C50" s="215" t="s">
        <v>184</v>
      </c>
      <c r="D50" s="175"/>
      <c r="E50" s="194">
        <f>E41-E49</f>
        <v>0</v>
      </c>
      <c r="F50" s="194">
        <f>F41-F49</f>
        <v>0</v>
      </c>
      <c r="G50" s="194">
        <f>G41-G49</f>
        <v>0</v>
      </c>
      <c r="H50" s="194">
        <f>H41-H49</f>
        <v>0</v>
      </c>
      <c r="I50" s="195">
        <f>I41-I49</f>
        <v>0</v>
      </c>
      <c r="J50" s="71"/>
      <c r="K50"/>
      <c r="L50"/>
      <c r="M50"/>
    </row>
    <row r="51" spans="1:14" s="49" customFormat="1" ht="15.75" customHeight="1">
      <c r="A51" s="101"/>
      <c r="B51" s="196" t="s">
        <v>89</v>
      </c>
      <c r="C51" s="212" t="s">
        <v>24</v>
      </c>
      <c r="D51" s="175"/>
      <c r="E51" s="201"/>
      <c r="F51" s="201"/>
      <c r="G51" s="201"/>
      <c r="H51" s="201"/>
      <c r="I51" s="202"/>
      <c r="J51" s="71"/>
      <c r="K51"/>
      <c r="L51"/>
      <c r="M51"/>
      <c r="N51" s="50"/>
    </row>
    <row r="52" spans="1:13" s="45" customFormat="1" ht="15.75" customHeight="1">
      <c r="A52" s="98"/>
      <c r="B52" s="203" t="s">
        <v>88</v>
      </c>
      <c r="C52" s="216" t="s">
        <v>185</v>
      </c>
      <c r="D52" s="175"/>
      <c r="E52" s="204">
        <f>E25+E50</f>
        <v>0</v>
      </c>
      <c r="F52" s="204">
        <f>F25+F50</f>
        <v>0</v>
      </c>
      <c r="G52" s="204">
        <f>G25+G50</f>
        <v>0</v>
      </c>
      <c r="H52" s="204">
        <f>H25+H50</f>
        <v>0</v>
      </c>
      <c r="I52" s="262">
        <f>I25+I50</f>
        <v>0</v>
      </c>
      <c r="J52" s="71"/>
      <c r="K52"/>
      <c r="L52"/>
      <c r="M52"/>
    </row>
    <row r="53" spans="1:20" s="40" customFormat="1" ht="32.25" customHeight="1">
      <c r="A53" s="103"/>
      <c r="B53" s="192" t="s">
        <v>71</v>
      </c>
      <c r="C53" s="264" t="s">
        <v>142</v>
      </c>
      <c r="D53" s="201">
        <f>'FN An 3 I '!Q54</f>
        <v>0</v>
      </c>
      <c r="E53" s="266">
        <f>D53</f>
        <v>0</v>
      </c>
      <c r="F53" s="266">
        <f>E54</f>
        <v>0</v>
      </c>
      <c r="G53" s="266">
        <f>F54</f>
        <v>0</v>
      </c>
      <c r="H53" s="266">
        <f>G54</f>
        <v>0</v>
      </c>
      <c r="I53" s="267">
        <f>H54</f>
        <v>0</v>
      </c>
      <c r="J53" s="71"/>
      <c r="K53"/>
      <c r="L53"/>
      <c r="M53"/>
      <c r="N53" s="51"/>
      <c r="O53" s="51"/>
      <c r="P53" s="51"/>
      <c r="Q53" s="51"/>
      <c r="R53" s="51"/>
      <c r="S53" s="51"/>
      <c r="T53" s="51"/>
    </row>
    <row r="54" spans="1:13" s="45" customFormat="1" ht="30" customHeight="1">
      <c r="A54" s="104"/>
      <c r="B54" s="206" t="s">
        <v>186</v>
      </c>
      <c r="C54" s="217" t="s">
        <v>193</v>
      </c>
      <c r="D54" s="218">
        <f>SUM(D53)</f>
        <v>0</v>
      </c>
      <c r="E54" s="208">
        <f>E52+E53</f>
        <v>0</v>
      </c>
      <c r="F54" s="208">
        <f>F52+F53</f>
        <v>0</v>
      </c>
      <c r="G54" s="208">
        <f>G52+G53</f>
        <v>0</v>
      </c>
      <c r="H54" s="208">
        <f>H52+H53</f>
        <v>0</v>
      </c>
      <c r="I54" s="263">
        <f>I52+I53</f>
        <v>0</v>
      </c>
      <c r="J54" s="71"/>
      <c r="K54"/>
      <c r="L54"/>
      <c r="M54"/>
    </row>
    <row r="55" spans="1:13" s="40" customFormat="1" ht="12.75">
      <c r="A55" s="94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68" customWidth="1"/>
    <col min="2" max="2" width="6.8515625" style="68" customWidth="1"/>
    <col min="3" max="3" width="65.140625" style="68" customWidth="1"/>
    <col min="4" max="4" width="9.8515625" style="68" customWidth="1"/>
    <col min="5" max="5" width="16.00390625" style="68" customWidth="1"/>
    <col min="6" max="6" width="15.140625" style="68" customWidth="1"/>
    <col min="7" max="7" width="16.140625" style="68" customWidth="1"/>
    <col min="8" max="8" width="15.00390625" style="68" customWidth="1"/>
    <col min="9" max="9" width="15.8515625" style="69" customWidth="1"/>
    <col min="10" max="16384" width="9.140625" style="63" customWidth="1"/>
  </cols>
  <sheetData>
    <row r="1" spans="1:10" ht="12.75" customHeight="1">
      <c r="A1" s="366"/>
      <c r="B1" s="367" t="s">
        <v>246</v>
      </c>
      <c r="C1" s="368"/>
      <c r="D1" s="368"/>
      <c r="E1" s="368"/>
      <c r="F1" s="368"/>
      <c r="G1" s="368"/>
      <c r="H1" s="371" t="s">
        <v>239</v>
      </c>
      <c r="I1" s="372"/>
      <c r="J1" s="62"/>
    </row>
    <row r="2" spans="1:10" ht="12.75">
      <c r="A2" s="366"/>
      <c r="B2" s="369"/>
      <c r="C2" s="370"/>
      <c r="D2" s="370"/>
      <c r="E2" s="370"/>
      <c r="F2" s="370"/>
      <c r="G2" s="370"/>
      <c r="H2" s="373"/>
      <c r="I2" s="374"/>
      <c r="J2" s="62"/>
    </row>
    <row r="3" spans="1:10" ht="12.75">
      <c r="A3" s="366"/>
      <c r="B3" s="375" t="s">
        <v>250</v>
      </c>
      <c r="C3" s="376"/>
      <c r="D3" s="376"/>
      <c r="E3" s="376"/>
      <c r="F3" s="376"/>
      <c r="G3" s="376"/>
      <c r="H3" s="373"/>
      <c r="I3" s="374"/>
      <c r="J3" s="62"/>
    </row>
    <row r="4" spans="1:10" ht="12.75">
      <c r="A4" s="366"/>
      <c r="B4" s="375"/>
      <c r="C4" s="376"/>
      <c r="D4" s="376"/>
      <c r="E4" s="376"/>
      <c r="F4" s="376"/>
      <c r="G4" s="376"/>
      <c r="H4" s="373"/>
      <c r="I4" s="374"/>
      <c r="J4" s="62"/>
    </row>
    <row r="5" spans="1:10" ht="4.5" customHeight="1">
      <c r="A5" s="366"/>
      <c r="B5" s="377"/>
      <c r="C5" s="378"/>
      <c r="D5" s="378"/>
      <c r="E5" s="378"/>
      <c r="F5" s="378"/>
      <c r="G5" s="378"/>
      <c r="H5" s="378"/>
      <c r="I5" s="379"/>
      <c r="J5" s="62"/>
    </row>
    <row r="6" spans="1:10" ht="15.75">
      <c r="A6" s="366"/>
      <c r="B6" s="385" t="s">
        <v>23</v>
      </c>
      <c r="C6" s="386"/>
      <c r="D6" s="386"/>
      <c r="E6" s="387"/>
      <c r="F6" s="386"/>
      <c r="G6" s="386"/>
      <c r="H6" s="386"/>
      <c r="I6" s="388"/>
      <c r="J6" s="62"/>
    </row>
    <row r="7" spans="1:10" ht="27" customHeight="1">
      <c r="A7" s="366"/>
      <c r="B7" s="389" t="s">
        <v>0</v>
      </c>
      <c r="C7" s="390"/>
      <c r="D7" s="383" t="s">
        <v>41</v>
      </c>
      <c r="E7" s="219" t="s">
        <v>78</v>
      </c>
      <c r="F7" s="219" t="s">
        <v>79</v>
      </c>
      <c r="G7" s="219" t="s">
        <v>80</v>
      </c>
      <c r="H7" s="219" t="s">
        <v>81</v>
      </c>
      <c r="I7" s="220" t="s">
        <v>82</v>
      </c>
      <c r="J7" s="62"/>
    </row>
    <row r="8" spans="1:10" ht="15">
      <c r="A8" s="366"/>
      <c r="B8" s="243" t="s">
        <v>91</v>
      </c>
      <c r="C8" s="221" t="s">
        <v>92</v>
      </c>
      <c r="D8" s="384"/>
      <c r="E8" s="391" t="s">
        <v>93</v>
      </c>
      <c r="F8" s="392"/>
      <c r="G8" s="392"/>
      <c r="H8" s="392"/>
      <c r="I8" s="393"/>
      <c r="J8" s="62"/>
    </row>
    <row r="9" spans="1:10" ht="24" customHeight="1">
      <c r="A9" s="366"/>
      <c r="B9" s="222">
        <v>1</v>
      </c>
      <c r="C9" s="223" t="s">
        <v>200</v>
      </c>
      <c r="D9" s="224" t="s">
        <v>247</v>
      </c>
      <c r="E9" s="403"/>
      <c r="F9" s="404"/>
      <c r="G9" s="404"/>
      <c r="H9" s="404"/>
      <c r="I9" s="405"/>
      <c r="J9" s="62"/>
    </row>
    <row r="10" spans="1:256" ht="35.25" customHeight="1">
      <c r="A10" s="366"/>
      <c r="B10" s="222">
        <v>2</v>
      </c>
      <c r="C10" s="225" t="s">
        <v>201</v>
      </c>
      <c r="D10" s="224" t="s">
        <v>247</v>
      </c>
      <c r="E10" s="227">
        <f>'Prognoza veniturilor'!M44</f>
        <v>0</v>
      </c>
      <c r="F10" s="227">
        <f>'Prognoza veniturilor'!N44</f>
        <v>0</v>
      </c>
      <c r="G10" s="227">
        <f>'Prognoza veniturilor'!O44</f>
        <v>0</v>
      </c>
      <c r="H10" s="227">
        <f>'Prognoza veniturilor'!P44</f>
        <v>0</v>
      </c>
      <c r="I10" s="228">
        <f>'Prognoza veniturilor'!Q44</f>
        <v>0</v>
      </c>
      <c r="J10" s="64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256" s="67" customFormat="1" ht="44.25" customHeight="1">
      <c r="A11" s="366"/>
      <c r="B11" s="222">
        <v>3</v>
      </c>
      <c r="C11" s="223" t="s">
        <v>202</v>
      </c>
      <c r="D11" s="224" t="s">
        <v>247</v>
      </c>
      <c r="E11" s="227">
        <f>'Prognoza cheltuielilor'!M18</f>
        <v>0</v>
      </c>
      <c r="F11" s="227">
        <f>'Prognoza cheltuielilor'!N18</f>
        <v>0</v>
      </c>
      <c r="G11" s="227">
        <f>'Prognoza cheltuielilor'!O18</f>
        <v>0</v>
      </c>
      <c r="H11" s="227">
        <f>'Prognoza cheltuielilor'!P18</f>
        <v>0</v>
      </c>
      <c r="I11" s="228">
        <f>'Prognoza cheltuielilor'!Q18</f>
        <v>0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9" s="67" customFormat="1" ht="30" customHeight="1">
      <c r="A12" s="366"/>
      <c r="B12" s="222">
        <v>4</v>
      </c>
      <c r="C12" s="223" t="s">
        <v>203</v>
      </c>
      <c r="D12" s="226" t="s">
        <v>46</v>
      </c>
      <c r="E12" s="229" t="str">
        <f>IF(E10=0,"Eroare",ROUND((E10-E11)/E10,4))</f>
        <v>Eroare</v>
      </c>
      <c r="F12" s="229" t="str">
        <f>IF(F10=0,"Eroare",ROUND((F10-F11)/F10,4))</f>
        <v>Eroare</v>
      </c>
      <c r="G12" s="229" t="str">
        <f>IF(G10=0,"Eroare",ROUND((G10-G11)/G10,4))</f>
        <v>Eroare</v>
      </c>
      <c r="H12" s="229" t="str">
        <f>IF(H10=0,"Eroare",ROUND((H10-H11)/H10,4))</f>
        <v>Eroare</v>
      </c>
      <c r="I12" s="230" t="str">
        <f>IF(I10=0,"Eroare",ROUND((I10-I11)/I10,4))</f>
        <v>Eroare</v>
      </c>
    </row>
    <row r="13" spans="1:9" s="67" customFormat="1" ht="30" customHeight="1">
      <c r="A13" s="366"/>
      <c r="B13" s="222">
        <v>5</v>
      </c>
      <c r="C13" s="223" t="s">
        <v>158</v>
      </c>
      <c r="D13" s="231" t="s">
        <v>42</v>
      </c>
      <c r="E13" s="400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01"/>
      <c r="G13" s="401"/>
      <c r="H13" s="401"/>
      <c r="I13" s="402"/>
    </row>
    <row r="14" spans="1:9" s="67" customFormat="1" ht="30" customHeight="1">
      <c r="A14" s="366"/>
      <c r="B14" s="222">
        <v>6</v>
      </c>
      <c r="C14" s="223" t="s">
        <v>204</v>
      </c>
      <c r="D14" s="226" t="s">
        <v>46</v>
      </c>
      <c r="E14" s="232" t="str">
        <f>IF($E$9=0,"Eroare",ROUND('FN An 1-5'!E50/$E$9,4))</f>
        <v>Eroare</v>
      </c>
      <c r="F14" s="232" t="str">
        <f>IF($E$9=0,"Eroare",ROUND('FN An 1-5'!F50/$E$9,4))</f>
        <v>Eroare</v>
      </c>
      <c r="G14" s="232" t="str">
        <f>IF($E$9=0,"Eroare",ROUND('FN An 1-5'!G50/$E$9,4))</f>
        <v>Eroare</v>
      </c>
      <c r="H14" s="232" t="str">
        <f>IF($E$9=0,"Eroare",ROUND('FN An 1-5'!H50/$E$9,4))</f>
        <v>Eroare</v>
      </c>
      <c r="I14" s="233" t="str">
        <f>IF($E$9=0,"Eroare",ROUND('FN An 1-5'!I50/$E$9,4))</f>
        <v>Eroare</v>
      </c>
    </row>
    <row r="15" spans="1:9" s="67" customFormat="1" ht="30" customHeight="1">
      <c r="A15" s="366"/>
      <c r="B15" s="222">
        <v>7</v>
      </c>
      <c r="C15" s="234" t="s">
        <v>205</v>
      </c>
      <c r="D15" s="226" t="s">
        <v>43</v>
      </c>
      <c r="E15" s="235" t="str">
        <f>IF('FN An 1-5'!E18=0,"Nu este cazul !",ROUND(('FN An 1-5'!E50)/'FN An 1-5'!E18,4))</f>
        <v>Nu este cazul !</v>
      </c>
      <c r="F15" s="235" t="str">
        <f>IF('FN An 1-5'!F18=0,"Nu este cazul !",ROUND(('FN An 1-5'!F50)/'FN An 1-5'!F18,4))</f>
        <v>Nu este cazul !</v>
      </c>
      <c r="G15" s="235" t="str">
        <f>IF('FN An 1-5'!G18=0,"Nu este cazul !",ROUND(('FN An 1-5'!G50)/'FN An 1-5'!G18,4))</f>
        <v>Nu este cazul !</v>
      </c>
      <c r="H15" s="235" t="str">
        <f>IF('FN An 1-5'!H18=0,"Nu este cazul !",ROUND(('FN An 1-5'!H50)/'FN An 1-5'!H18,4))</f>
        <v>Nu este cazul !</v>
      </c>
      <c r="I15" s="236" t="str">
        <f>IF('FN An 1-5'!I18=0,"Nu este cazul !",ROUND(('FN An 1-5'!I50)/'FN An 1-5'!I18,4))</f>
        <v>Nu este cazul !</v>
      </c>
    </row>
    <row r="16" spans="1:9" s="67" customFormat="1" ht="30" customHeight="1">
      <c r="A16" s="366"/>
      <c r="B16" s="222">
        <v>8</v>
      </c>
      <c r="C16" s="234" t="s">
        <v>206</v>
      </c>
      <c r="D16" s="226" t="s">
        <v>46</v>
      </c>
      <c r="E16" s="237" t="str">
        <f>IF(Bilant!E14=0,"Eroare",ROUND(Bilant!E19/Bilant!E14,4))</f>
        <v>Eroare</v>
      </c>
      <c r="F16" s="237" t="str">
        <f>IF(Bilant!F14=0,"Eroare",ROUND(Bilant!F19/Bilant!F14,4))</f>
        <v>Eroare</v>
      </c>
      <c r="G16" s="237" t="str">
        <f>IF(Bilant!G14=0,"Eroare",ROUND(Bilant!G19/Bilant!G14,4))</f>
        <v>Eroare</v>
      </c>
      <c r="H16" s="237" t="str">
        <f>IF(Bilant!H14=0,"Eroare",ROUND(Bilant!H19/Bilant!H14,4))</f>
        <v>Eroare</v>
      </c>
      <c r="I16" s="230" t="str">
        <f>IF(Bilant!I14=0,"Eroare",ROUND(Bilant!I19/Bilant!I14,4))</f>
        <v>Eroare</v>
      </c>
    </row>
    <row r="17" spans="1:9" s="67" customFormat="1" ht="26.25" customHeight="1">
      <c r="A17" s="366"/>
      <c r="B17" s="222">
        <v>9</v>
      </c>
      <c r="C17" s="234" t="s">
        <v>45</v>
      </c>
      <c r="D17" s="226"/>
      <c r="E17" s="380">
        <v>0.08</v>
      </c>
      <c r="F17" s="381"/>
      <c r="G17" s="381"/>
      <c r="H17" s="381"/>
      <c r="I17" s="382"/>
    </row>
    <row r="18" spans="1:9" s="67" customFormat="1" ht="30" customHeight="1">
      <c r="A18" s="366"/>
      <c r="B18" s="222">
        <v>10</v>
      </c>
      <c r="C18" s="234" t="s">
        <v>207</v>
      </c>
      <c r="D18" s="238" t="s">
        <v>247</v>
      </c>
      <c r="E18" s="406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07"/>
      <c r="G18" s="407"/>
      <c r="H18" s="407"/>
      <c r="I18" s="408"/>
    </row>
    <row r="19" spans="1:9" s="67" customFormat="1" ht="30" customHeight="1" thickBot="1">
      <c r="A19" s="366"/>
      <c r="B19" s="239">
        <v>11</v>
      </c>
      <c r="C19" s="240" t="s">
        <v>157</v>
      </c>
      <c r="D19" s="238" t="s">
        <v>247</v>
      </c>
      <c r="E19" s="241">
        <f>'FN An 1-5'!E54</f>
        <v>0</v>
      </c>
      <c r="F19" s="241">
        <f>'FN An 1-5'!F54</f>
        <v>0</v>
      </c>
      <c r="G19" s="241">
        <f>'FN An 1-5'!G54</f>
        <v>0</v>
      </c>
      <c r="H19" s="241">
        <f>'FN An 1-5'!H54</f>
        <v>0</v>
      </c>
      <c r="I19" s="242">
        <f>'FN An 1-5'!I54</f>
        <v>0</v>
      </c>
    </row>
    <row r="20" spans="1:9" s="67" customFormat="1" ht="17.25" customHeight="1">
      <c r="A20" s="68"/>
      <c r="B20" s="394"/>
      <c r="C20" s="395"/>
      <c r="D20" s="395"/>
      <c r="E20" s="395"/>
      <c r="F20" s="395"/>
      <c r="G20" s="396"/>
      <c r="H20" s="70"/>
      <c r="I20" s="70"/>
    </row>
    <row r="21" spans="1:9" s="67" customFormat="1" ht="40.5" customHeight="1">
      <c r="A21" s="68"/>
      <c r="B21" s="397"/>
      <c r="C21" s="398"/>
      <c r="D21" s="398"/>
      <c r="E21" s="398"/>
      <c r="F21" s="398"/>
      <c r="G21" s="399"/>
      <c r="H21" s="68"/>
      <c r="I21" s="68"/>
    </row>
    <row r="22" spans="1:9" s="67" customFormat="1" ht="12.75" customHeight="1">
      <c r="A22" s="68"/>
      <c r="B22" s="68"/>
      <c r="C22" s="68"/>
      <c r="D22" s="68"/>
      <c r="E22" s="105"/>
      <c r="F22" s="68"/>
      <c r="G22" s="68"/>
      <c r="H22" s="68"/>
      <c r="I22" s="68"/>
    </row>
    <row r="23" spans="1:9" s="67" customFormat="1" ht="12.75" customHeight="1">
      <c r="A23" s="68"/>
      <c r="B23" s="68"/>
      <c r="C23" s="68"/>
      <c r="D23" s="68"/>
      <c r="E23" s="68"/>
      <c r="F23" s="68"/>
      <c r="G23" s="68"/>
      <c r="H23" s="68"/>
      <c r="I23" s="68"/>
    </row>
    <row r="24" spans="1:9" s="67" customFormat="1" ht="12.75" customHeight="1">
      <c r="A24" s="68"/>
      <c r="B24" s="68"/>
      <c r="C24" s="68"/>
      <c r="D24" s="68"/>
      <c r="E24" s="68"/>
      <c r="F24" s="68"/>
      <c r="G24" s="68"/>
      <c r="H24" s="68"/>
      <c r="I24" s="68"/>
    </row>
    <row r="25" spans="1:9" s="67" customFormat="1" ht="12.75" customHeight="1">
      <c r="A25" s="68"/>
      <c r="B25" s="68"/>
      <c r="C25" s="68"/>
      <c r="D25" s="68"/>
      <c r="E25" s="68"/>
      <c r="F25" s="68"/>
      <c r="G25" s="68"/>
      <c r="H25" s="68"/>
      <c r="I25" s="68"/>
    </row>
    <row r="26" spans="1:9" s="67" customFormat="1" ht="12.75" customHeight="1">
      <c r="A26" s="68"/>
      <c r="B26" s="68"/>
      <c r="C26" s="68"/>
      <c r="D26" s="68"/>
      <c r="E26" s="68"/>
      <c r="F26" s="68"/>
      <c r="G26" s="68"/>
      <c r="H26" s="68"/>
      <c r="I26" s="68"/>
    </row>
    <row r="27" spans="1:9" s="67" customFormat="1" ht="12.75" customHeight="1">
      <c r="A27" s="68"/>
      <c r="B27" s="68"/>
      <c r="C27" s="68"/>
      <c r="D27" s="68"/>
      <c r="E27" s="68"/>
      <c r="F27" s="68"/>
      <c r="G27" s="68"/>
      <c r="H27" s="68"/>
      <c r="I27" s="68"/>
    </row>
    <row r="28" spans="1:9" s="67" customFormat="1" ht="12.75" customHeight="1">
      <c r="A28" s="68"/>
      <c r="B28" s="68"/>
      <c r="C28" s="68"/>
      <c r="D28" s="68"/>
      <c r="E28" s="68"/>
      <c r="F28" s="68"/>
      <c r="G28" s="68"/>
      <c r="H28" s="68"/>
      <c r="I28" s="68"/>
    </row>
    <row r="29" spans="1:9" s="67" customFormat="1" ht="12.75" customHeight="1">
      <c r="A29" s="68"/>
      <c r="B29" s="68"/>
      <c r="C29" s="68"/>
      <c r="D29" s="68"/>
      <c r="E29" s="68"/>
      <c r="F29" s="68"/>
      <c r="G29" s="68"/>
      <c r="H29" s="68"/>
      <c r="I29" s="68"/>
    </row>
    <row r="30" spans="1:9" s="67" customFormat="1" ht="12.75" customHeight="1">
      <c r="A30" s="68"/>
      <c r="B30" s="68"/>
      <c r="C30" s="68"/>
      <c r="D30" s="68"/>
      <c r="E30" s="68"/>
      <c r="F30" s="68"/>
      <c r="G30" s="68"/>
      <c r="H30" s="68"/>
      <c r="I30" s="68"/>
    </row>
    <row r="31" spans="1:9" s="67" customFormat="1" ht="12.75" customHeight="1">
      <c r="A31" s="68"/>
      <c r="B31" s="68"/>
      <c r="C31" s="68"/>
      <c r="D31" s="68"/>
      <c r="E31" s="68"/>
      <c r="F31" s="68"/>
      <c r="G31" s="68"/>
      <c r="H31" s="68"/>
      <c r="I31" s="68"/>
    </row>
    <row r="32" spans="1:9" s="67" customFormat="1" ht="12.75" customHeight="1">
      <c r="A32" s="68"/>
      <c r="B32" s="68"/>
      <c r="C32" s="68"/>
      <c r="D32" s="68"/>
      <c r="E32" s="68"/>
      <c r="F32" s="68"/>
      <c r="G32" s="68"/>
      <c r="H32" s="68"/>
      <c r="I32" s="68"/>
    </row>
    <row r="33" spans="1:9" s="67" customFormat="1" ht="12.75" customHeight="1">
      <c r="A33" s="68"/>
      <c r="B33" s="68"/>
      <c r="C33" s="68"/>
      <c r="D33" s="68"/>
      <c r="E33" s="68"/>
      <c r="F33" s="68"/>
      <c r="G33" s="68"/>
      <c r="H33" s="68"/>
      <c r="I33" s="68"/>
    </row>
    <row r="34" spans="1:9" s="67" customFormat="1" ht="12.75" customHeight="1">
      <c r="A34" s="68"/>
      <c r="B34" s="68"/>
      <c r="C34" s="68"/>
      <c r="D34" s="68"/>
      <c r="E34" s="68"/>
      <c r="F34" s="68"/>
      <c r="G34" s="68"/>
      <c r="H34" s="68"/>
      <c r="I34" s="68"/>
    </row>
    <row r="35" spans="1:9" s="67" customFormat="1" ht="12.75" customHeight="1">
      <c r="A35" s="68"/>
      <c r="B35" s="68"/>
      <c r="C35" s="68"/>
      <c r="D35" s="68"/>
      <c r="E35" s="68"/>
      <c r="F35" s="68"/>
      <c r="G35" s="68"/>
      <c r="H35" s="68"/>
      <c r="I35" s="68"/>
    </row>
    <row r="36" spans="1:9" s="67" customFormat="1" ht="12.75" customHeight="1">
      <c r="A36" s="68"/>
      <c r="B36" s="68"/>
      <c r="C36" s="68"/>
      <c r="D36" s="68"/>
      <c r="E36" s="68"/>
      <c r="F36" s="68"/>
      <c r="G36" s="68"/>
      <c r="H36" s="68"/>
      <c r="I36" s="68"/>
    </row>
    <row r="37" spans="1:9" s="67" customFormat="1" ht="12.75" customHeight="1">
      <c r="A37" s="68"/>
      <c r="B37" s="68"/>
      <c r="C37" s="68"/>
      <c r="D37" s="68"/>
      <c r="E37" s="68"/>
      <c r="F37" s="68"/>
      <c r="G37" s="68"/>
      <c r="H37" s="68"/>
      <c r="I37" s="68"/>
    </row>
    <row r="38" spans="1:9" s="67" customFormat="1" ht="12.75" customHeight="1">
      <c r="A38" s="68"/>
      <c r="B38" s="68"/>
      <c r="C38" s="68"/>
      <c r="D38" s="68"/>
      <c r="E38" s="68"/>
      <c r="F38" s="68"/>
      <c r="G38" s="68"/>
      <c r="H38" s="68"/>
      <c r="I38" s="68"/>
    </row>
    <row r="39" spans="1:9" s="67" customFormat="1" ht="12.75" customHeight="1">
      <c r="A39" s="68"/>
      <c r="B39" s="68"/>
      <c r="C39" s="68"/>
      <c r="D39" s="68"/>
      <c r="E39" s="68"/>
      <c r="F39" s="68"/>
      <c r="G39" s="68"/>
      <c r="H39" s="68"/>
      <c r="I39" s="68"/>
    </row>
    <row r="40" spans="1:9" s="67" customFormat="1" ht="12.75" customHeight="1">
      <c r="A40" s="68"/>
      <c r="B40" s="68"/>
      <c r="C40" s="68"/>
      <c r="D40" s="68"/>
      <c r="E40" s="68"/>
      <c r="F40" s="68"/>
      <c r="G40" s="68"/>
      <c r="H40" s="68"/>
      <c r="I40" s="68"/>
    </row>
    <row r="41" spans="1:9" s="67" customFormat="1" ht="12.75" customHeight="1">
      <c r="A41" s="68"/>
      <c r="B41" s="68"/>
      <c r="C41" s="68"/>
      <c r="D41" s="68"/>
      <c r="E41" s="68"/>
      <c r="F41" s="68"/>
      <c r="G41" s="68"/>
      <c r="H41" s="68"/>
      <c r="I41" s="68"/>
    </row>
    <row r="42" spans="1:9" s="67" customFormat="1" ht="12.75" customHeight="1">
      <c r="A42" s="68"/>
      <c r="B42" s="68"/>
      <c r="C42" s="68"/>
      <c r="D42" s="68"/>
      <c r="E42" s="68"/>
      <c r="F42" s="68"/>
      <c r="G42" s="68"/>
      <c r="H42" s="68"/>
      <c r="I42" s="68"/>
    </row>
    <row r="43" spans="1:9" s="67" customFormat="1" ht="12.75" customHeight="1">
      <c r="A43" s="68"/>
      <c r="B43" s="68"/>
      <c r="C43" s="68"/>
      <c r="D43" s="68"/>
      <c r="E43" s="68"/>
      <c r="F43" s="68"/>
      <c r="G43" s="68"/>
      <c r="H43" s="68"/>
      <c r="I43" s="68"/>
    </row>
    <row r="44" spans="1:9" s="67" customFormat="1" ht="12.75" customHeight="1">
      <c r="A44" s="68"/>
      <c r="B44" s="68"/>
      <c r="C44" s="68"/>
      <c r="D44" s="68"/>
      <c r="E44" s="68"/>
      <c r="F44" s="68"/>
      <c r="G44" s="68"/>
      <c r="H44" s="68"/>
      <c r="I44" s="68"/>
    </row>
    <row r="45" spans="1:9" s="67" customFormat="1" ht="12.75" customHeight="1">
      <c r="A45" s="68"/>
      <c r="B45" s="68"/>
      <c r="C45" s="68"/>
      <c r="D45" s="68"/>
      <c r="E45" s="68"/>
      <c r="F45" s="68"/>
      <c r="G45" s="68"/>
      <c r="H45" s="68"/>
      <c r="I45" s="68"/>
    </row>
    <row r="46" spans="1:9" s="67" customFormat="1" ht="12.75" customHeight="1">
      <c r="A46" s="68"/>
      <c r="B46" s="68"/>
      <c r="C46" s="68"/>
      <c r="D46" s="68"/>
      <c r="E46" s="68"/>
      <c r="F46" s="68"/>
      <c r="G46" s="68"/>
      <c r="H46" s="68"/>
      <c r="I46" s="68"/>
    </row>
    <row r="47" spans="1:9" s="67" customFormat="1" ht="12.75" customHeight="1">
      <c r="A47" s="68"/>
      <c r="B47" s="68"/>
      <c r="C47" s="68"/>
      <c r="D47" s="68"/>
      <c r="E47" s="68"/>
      <c r="F47" s="68"/>
      <c r="G47" s="68"/>
      <c r="H47" s="68"/>
      <c r="I47" s="68"/>
    </row>
    <row r="48" spans="1:9" s="67" customFormat="1" ht="12.75" customHeight="1">
      <c r="A48" s="68"/>
      <c r="B48" s="68"/>
      <c r="C48" s="68"/>
      <c r="D48" s="68"/>
      <c r="E48" s="68"/>
      <c r="F48" s="68"/>
      <c r="G48" s="68"/>
      <c r="H48" s="68"/>
      <c r="I48" s="68"/>
    </row>
    <row r="49" spans="1:9" s="67" customFormat="1" ht="12.75" customHeight="1">
      <c r="A49" s="68"/>
      <c r="B49" s="68"/>
      <c r="C49" s="68"/>
      <c r="D49" s="68"/>
      <c r="E49" s="68"/>
      <c r="F49" s="68"/>
      <c r="G49" s="68"/>
      <c r="H49" s="68"/>
      <c r="I49" s="68"/>
    </row>
    <row r="50" spans="1:9" s="67" customFormat="1" ht="12.75" customHeight="1">
      <c r="A50" s="68"/>
      <c r="B50" s="68"/>
      <c r="C50" s="68"/>
      <c r="D50" s="68"/>
      <c r="E50" s="68"/>
      <c r="F50" s="68"/>
      <c r="G50" s="68"/>
      <c r="H50" s="68"/>
      <c r="I50" s="68"/>
    </row>
    <row r="51" spans="1:9" s="67" customFormat="1" ht="12.75" customHeight="1">
      <c r="A51" s="68"/>
      <c r="B51" s="68"/>
      <c r="C51" s="68"/>
      <c r="D51" s="68"/>
      <c r="E51" s="68"/>
      <c r="F51" s="68"/>
      <c r="G51" s="68"/>
      <c r="H51" s="68"/>
      <c r="I51" s="68"/>
    </row>
    <row r="52" spans="1:9" s="67" customFormat="1" ht="12.75" customHeight="1">
      <c r="A52" s="68"/>
      <c r="B52" s="68"/>
      <c r="C52" s="68"/>
      <c r="D52" s="68"/>
      <c r="E52" s="68"/>
      <c r="F52" s="68"/>
      <c r="G52" s="68"/>
      <c r="H52" s="68"/>
      <c r="I52" s="68"/>
    </row>
    <row r="53" spans="1:9" s="67" customFormat="1" ht="12.75" customHeight="1">
      <c r="A53" s="68"/>
      <c r="B53" s="68"/>
      <c r="C53" s="68"/>
      <c r="D53" s="68"/>
      <c r="E53" s="68"/>
      <c r="F53" s="68"/>
      <c r="G53" s="68"/>
      <c r="H53" s="68"/>
      <c r="I53" s="68"/>
    </row>
    <row r="54" spans="1:9" s="67" customFormat="1" ht="12.75" customHeight="1">
      <c r="A54" s="68"/>
      <c r="B54" s="68"/>
      <c r="C54" s="68"/>
      <c r="D54" s="68"/>
      <c r="E54" s="68"/>
      <c r="F54" s="68"/>
      <c r="G54" s="68"/>
      <c r="H54" s="68"/>
      <c r="I54" s="68"/>
    </row>
    <row r="55" spans="1:9" s="67" customFormat="1" ht="12.7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0:256" ht="12.75" customHeight="1" hidden="1"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HP4</cp:lastModifiedBy>
  <cp:lastPrinted>2016-05-05T07:13:03Z</cp:lastPrinted>
  <dcterms:created xsi:type="dcterms:W3CDTF">2003-06-05T14:00:20Z</dcterms:created>
  <dcterms:modified xsi:type="dcterms:W3CDTF">2017-10-09T10:59:23Z</dcterms:modified>
  <cp:category/>
  <cp:version/>
  <cp:contentType/>
  <cp:contentStatus/>
</cp:coreProperties>
</file>